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omments1.xml" ContentType="application/vnd.openxmlformats-officedocument.spreadsheetml.comments+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01"/>
  <workbookPr defaultThemeVersion="166925"/>
  <mc:AlternateContent xmlns:mc="http://schemas.openxmlformats.org/markup-compatibility/2006">
    <mc:Choice Requires="x15">
      <x15ac:absPath xmlns:x15ac="http://schemas.microsoft.com/office/spreadsheetml/2010/11/ac" url="\\10.3.177.152\共有フォルダ2\21延岡製造所\03延岡製造所社内共有用\★製造課共通\【40】安全活動\【11】異常処置報告書\2022年度異常処置報告書\"/>
    </mc:Choice>
  </mc:AlternateContent>
  <xr:revisionPtr revIDLastSave="0" documentId="13_ncr:1_{9D459EB5-B71A-4764-BEFE-988C483D5C44}" xr6:coauthVersionLast="47" xr6:coauthVersionMax="47" xr10:uidLastSave="{00000000-0000-0000-0000-000000000000}"/>
  <bookViews>
    <workbookView xWindow="28680" yWindow="-120" windowWidth="29040" windowHeight="15840" xr2:uid="{8FDBB297-8634-4A88-9F92-E53EAFD10D14}"/>
  </bookViews>
  <sheets>
    <sheet name="報告書" sheetId="14" r:id="rId1"/>
    <sheet name="定性分析結果" sheetId="28" r:id="rId2"/>
    <sheet name="定量分析結果" sheetId="30" r:id="rId3"/>
    <sheet name="SDSより" sheetId="29" r:id="rId4"/>
    <sheet name="詰り部写真4.13" sheetId="25" r:id="rId5"/>
    <sheet name="発煙硫酸受け入れﾗｲﾝ 結晶除去確認(4.13) " sheetId="26" r:id="rId6"/>
    <sheet name="詰まりフロー" sheetId="15" r:id="rId7"/>
    <sheet name="受入れライン変更非定常" sheetId="17" r:id="rId8"/>
    <sheet name="発煙硫酸受け入れﾗｲﾝ" sheetId="19" r:id="rId9"/>
    <sheet name="対策会議以降資料→" sheetId="23" r:id="rId10"/>
    <sheet name="20230323　議事録" sheetId="20" r:id="rId11"/>
    <sheet name="ＵＬ原料発注・廃硫酸_3月" sheetId="21" r:id="rId12"/>
    <sheet name="蒸気加温貫通非定常" sheetId="18" r:id="rId13"/>
    <sheet name="作業スケジュール(見直し4.4)" sheetId="22" r:id="rId14"/>
    <sheet name="発煙硫酸受け入れﾗｲﾝ つまり確認(4.4)" sheetId="24" r:id="rId15"/>
    <sheet name="Sheet1" sheetId="27" r:id="rId16"/>
  </sheets>
  <externalReferences>
    <externalReference r:id="rId17"/>
    <externalReference r:id="rId18"/>
    <externalReference r:id="rId19"/>
    <externalReference r:id="rId20"/>
    <externalReference r:id="rId21"/>
    <externalReference r:id="rId22"/>
    <externalReference r:id="rId23"/>
    <externalReference r:id="rId24"/>
    <externalReference r:id="rId25"/>
  </externalReferences>
  <definedNames>
    <definedName name="____key2" hidden="1">#REF!</definedName>
    <definedName name="___key2" hidden="1">#REF!</definedName>
    <definedName name="__123Graph_A" hidden="1">[1]比較!#REF!</definedName>
    <definedName name="__123Graph_A固定費" hidden="1">#REF!</definedName>
    <definedName name="__123Graph_A需要" hidden="1">#REF!</definedName>
    <definedName name="__123Graph_A売上高推移92K" hidden="1">[1]比較!#REF!</definedName>
    <definedName name="__123Graph_A売上国内酵素" hidden="1">[1]比較!#REF!</definedName>
    <definedName name="__123Graph_A比例費" hidden="1">#REF!</definedName>
    <definedName name="__123Graph_A費用推移" hidden="1">#REF!</definedName>
    <definedName name="__123Graph_B" hidden="1">[1]比較!#REF!</definedName>
    <definedName name="__123Graph_B固定費" hidden="1">#REF!</definedName>
    <definedName name="__123Graph_B需要" hidden="1">#REF!</definedName>
    <definedName name="__123Graph_B売上高推移1" hidden="1">[1]比較!#REF!</definedName>
    <definedName name="__123Graph_B売上高推移92K" hidden="1">[1]比較!#REF!</definedName>
    <definedName name="__123Graph_B売上国内酵素" hidden="1">[1]比較!#REF!</definedName>
    <definedName name="__123Graph_B比例費" hidden="1">#REF!</definedName>
    <definedName name="__123Graph_B費用推移" hidden="1">#REF!</definedName>
    <definedName name="__123Graph_C" hidden="1">[1]比較!#REF!</definedName>
    <definedName name="__123Graph_C固定費" hidden="1">#REF!</definedName>
    <definedName name="__123Graph_C売上高推移1" hidden="1">[1]比較!#REF!</definedName>
    <definedName name="__123Graph_C売上高推移92K" hidden="1">[1]比較!#REF!</definedName>
    <definedName name="__123Graph_C売上国内酵素" hidden="1">[1]比較!#REF!</definedName>
    <definedName name="__123Graph_C比例費" hidden="1">#REF!</definedName>
    <definedName name="__123Graph_C費用推移" hidden="1">#REF!</definedName>
    <definedName name="__123Graph_D" hidden="1">[1]比較!#REF!</definedName>
    <definedName name="__123Graph_D固定費" hidden="1">#REF!</definedName>
    <definedName name="__123Graph_D売上高推移1" hidden="1">[1]比較!#REF!</definedName>
    <definedName name="__123Graph_D売上高推移92K" hidden="1">[1]比較!#REF!</definedName>
    <definedName name="__123Graph_D売上国内酵素" hidden="1">[1]比較!#REF!</definedName>
    <definedName name="__123Graph_D比例費" hidden="1">#REF!</definedName>
    <definedName name="__123Graph_E" hidden="1">[1]比較!#REF!</definedName>
    <definedName name="__123Graph_E固定費" hidden="1">#REF!</definedName>
    <definedName name="__123Graph_E売上高推移92K" hidden="1">[1]比較!#REF!</definedName>
    <definedName name="__123Graph_E売上国内酵素" hidden="1">[1]比較!#REF!</definedName>
    <definedName name="__123Graph_E比例費" hidden="1">#REF!</definedName>
    <definedName name="__123Graph_F" hidden="1">[1]比較!#REF!</definedName>
    <definedName name="__123Graph_F固定費" hidden="1">#REF!</definedName>
    <definedName name="__123Graph_F売上高推移1" hidden="1">[1]比較!#REF!</definedName>
    <definedName name="__123Graph_F売上高推移92K" hidden="1">[1]比較!#REF!</definedName>
    <definedName name="__123Graph_F売上国内酵素" hidden="1">[1]比較!#REF!</definedName>
    <definedName name="__123Graph_F比例費" hidden="1">#REF!</definedName>
    <definedName name="__123Graph_LBL_A" hidden="1">[1]比較!#REF!</definedName>
    <definedName name="__123Graph_LBL_A需要" hidden="1">#REF!</definedName>
    <definedName name="__123Graph_LBL_A売上高推移92K" hidden="1">[1]比較!#REF!</definedName>
    <definedName name="__123Graph_LBL_A売上国内酵素" hidden="1">[1]比較!#REF!</definedName>
    <definedName name="__123Graph_LBL_A費用推移" hidden="1">#REF!</definedName>
    <definedName name="__123Graph_LBL_B" hidden="1">[1]比較!#REF!</definedName>
    <definedName name="__123Graph_LBL_B需要" hidden="1">#REF!</definedName>
    <definedName name="__123Graph_LBL_B売上高推移1" hidden="1">[1]比較!#REF!</definedName>
    <definedName name="__123Graph_LBL_B売上高推移92K" hidden="1">[1]比較!#REF!</definedName>
    <definedName name="__123Graph_LBL_B売上国内酵素" hidden="1">[1]比較!#REF!</definedName>
    <definedName name="__123Graph_LBL_B費用推移" hidden="1">#REF!</definedName>
    <definedName name="__123Graph_LBL_C" hidden="1">[1]比較!#REF!</definedName>
    <definedName name="__123Graph_LBL_C固定費" hidden="1">#REF!</definedName>
    <definedName name="__123Graph_LBL_C売上高推移1" hidden="1">[1]比較!#REF!</definedName>
    <definedName name="__123Graph_LBL_C売上高推移92K" hidden="1">[1]比較!#REF!</definedName>
    <definedName name="__123Graph_LBL_C売上国内酵素" hidden="1">[1]比較!#REF!</definedName>
    <definedName name="__123Graph_LBL_C比例費" hidden="1">#REF!</definedName>
    <definedName name="__123Graph_LBL_C費用推移" hidden="1">#REF!</definedName>
    <definedName name="__123Graph_LBL_D" hidden="1">[1]比較!#REF!</definedName>
    <definedName name="__123Graph_LBL_D固定費" hidden="1">#REF!</definedName>
    <definedName name="__123Graph_LBL_D売上高推移1" hidden="1">[1]比較!#REF!</definedName>
    <definedName name="__123Graph_LBL_D売上高推移92K" hidden="1">[1]比較!#REF!</definedName>
    <definedName name="__123Graph_LBL_D売上国内酵素" hidden="1">[1]比較!#REF!</definedName>
    <definedName name="__123Graph_LBL_D比例費" hidden="1">#REF!</definedName>
    <definedName name="__123Graph_LBL_E" hidden="1">[1]比較!#REF!</definedName>
    <definedName name="__123Graph_LBL_E固定費" hidden="1">#REF!</definedName>
    <definedName name="__123Graph_LBL_E売上高推移92K" hidden="1">[1]比較!#REF!</definedName>
    <definedName name="__123Graph_LBL_E売上国内酵素" hidden="1">[1]比較!#REF!</definedName>
    <definedName name="__123Graph_LBL_E比例費" hidden="1">#REF!</definedName>
    <definedName name="__123Graph_LBL_F" hidden="1">[1]比較!#REF!</definedName>
    <definedName name="__123Graph_LBL_F固定費" hidden="1">#REF!</definedName>
    <definedName name="__123Graph_LBL_F売上高推移1" hidden="1">[1]比較!#REF!</definedName>
    <definedName name="__123Graph_LBL_F売上高推移92K" hidden="1">[1]比較!#REF!</definedName>
    <definedName name="__123Graph_LBL_F売上国内酵素" hidden="1">[1]比較!#REF!</definedName>
    <definedName name="__123Graph_LBL_F比例費" hidden="1">#REF!</definedName>
    <definedName name="__123Graph_X" hidden="1">[1]比較!#REF!</definedName>
    <definedName name="__123Graph_X固定費" hidden="1">#REF!</definedName>
    <definedName name="__123Graph_X需要" hidden="1">#REF!</definedName>
    <definedName name="__123Graph_X売上高推移1" hidden="1">[1]比較!#REF!</definedName>
    <definedName name="__123Graph_X売上高推移92K" hidden="1">[1]比較!#REF!</definedName>
    <definedName name="__123Graph_X売上国内酵素" hidden="1">[1]比較!#REF!</definedName>
    <definedName name="__123Graph_X比例費" hidden="1">#REF!</definedName>
    <definedName name="__123Graph_X費用推移" hidden="1">#REF!</definedName>
    <definedName name="__key2" hidden="1">#REF!</definedName>
    <definedName name="__WW2" hidden="1">{"印刷１",#N/A,FALSE,"石井担当分比較";"印刷２",#N/A,FALSE,"石井担当分比較";"印刷３",#N/A,FALSE,"石井担当分比較";"印刷４",#N/A,FALSE,"石井担当分比較"}</definedName>
    <definedName name="_123Graph_B" hidden="1">[2]比較!#REF!</definedName>
    <definedName name="_Fill" hidden="1">#REF!</definedName>
    <definedName name="_Key1" hidden="1">#REF!</definedName>
    <definedName name="_key2" hidden="1">#REF!</definedName>
    <definedName name="_MatInverse_In" hidden="1">[3]触媒組成!#REF!</definedName>
    <definedName name="_Order1" hidden="1">255</definedName>
    <definedName name="_Order2" hidden="1">1</definedName>
    <definedName name="_Sort" hidden="1">#REF!</definedName>
    <definedName name="_WW2" hidden="1">{"印刷１",#N/A,FALSE,"石井担当分比較";"印刷２",#N/A,FALSE,"石井担当分比較";"印刷３",#N/A,FALSE,"石井担当分比較";"印刷４",#N/A,FALSE,"石井担当分比較"}</definedName>
    <definedName name="a" hidden="1">[1]比較!#REF!</definedName>
    <definedName name="aa" hidden="1">[4]比較!#REF!</definedName>
    <definedName name="aaaa" hidden="1">[4]比較!#REF!</definedName>
    <definedName name="aaaaaaa" hidden="1">[5]比較!#REF!</definedName>
    <definedName name="afc" hidden="1">{"印刷１",#N/A,FALSE,"石井担当分比較";"印刷２",#N/A,FALSE,"石井担当分比較";"印刷３",#N/A,FALSE,"石井担当分比較";"印刷４",#N/A,FALSE,"石井担当分比較"}</definedName>
    <definedName name="ａｋ" hidden="1">{"印刷１",#N/A,FALSE,"石井担当分比較";"印刷２",#N/A,FALSE,"石井担当分比較";"印刷３",#N/A,FALSE,"石井担当分比較";"印刷４",#N/A,FALSE,"石井担当分比較"}</definedName>
    <definedName name="bb" hidden="1">[4]比較!#REF!</definedName>
    <definedName name="bbbb" hidden="1">[4]比較!#REF!</definedName>
    <definedName name="bbbbb" hidden="1">[4]比較!#REF!</definedName>
    <definedName name="bbbbbb" hidden="1">[4]比較!#REF!</definedName>
    <definedName name="bbbbbbbb" hidden="1">[4]比較!#REF!</definedName>
    <definedName name="bbbbbbbbbbbbb" hidden="1">[4]比較!#REF!</definedName>
    <definedName name="bbbbbbbbbbbbbbbb" hidden="1">[4]比較!#REF!</definedName>
    <definedName name="cc" hidden="1">[4]比較!#REF!</definedName>
    <definedName name="cccc" hidden="1">[4]比較!#REF!</definedName>
    <definedName name="cccccc" hidden="1">[4]比較!#REF!</definedName>
    <definedName name="ｆｊｈｆへ" hidden="1">#REF!</definedName>
    <definedName name="ggg" hidden="1">#REF!</definedName>
    <definedName name="ggggggggg" hidden="1">#REF!</definedName>
    <definedName name="ggggggggggggggggggggggggg" hidden="1">#REF!</definedName>
    <definedName name="haiti" hidden="1">{"印刷１",#N/A,FALSE,"石井担当分比較";"印刷２",#N/A,FALSE,"石井担当分比較";"印刷３",#N/A,FALSE,"石井担当分比較";"印刷４",#N/A,FALSE,"石井担当分比較"}</definedName>
    <definedName name="HTML_CodePage" hidden="1">932</definedName>
    <definedName name="HTML_Control" hidden="1">{"'神華炭'!$D$38:$D$39"}</definedName>
    <definedName name="HTML_Description" hidden="1">""</definedName>
    <definedName name="HTML_Email" hidden="1">""</definedName>
    <definedName name="HTML_Header" hidden="1">"神華炭"</definedName>
    <definedName name="HTML_LastUpdate" hidden="1">"2002/12/27"</definedName>
    <definedName name="HTML_LineAfter" hidden="1">FALSE</definedName>
    <definedName name="HTML_LineBefore" hidden="1">FALSE</definedName>
    <definedName name="HTML_Name" hidden="1">"情報システム部"</definedName>
    <definedName name="HTML_OBDlg2" hidden="1">TRUE</definedName>
    <definedName name="HTML_OBDlg4" hidden="1">TRUE</definedName>
    <definedName name="HTML_OS" hidden="1">0</definedName>
    <definedName name="HTML_PathFile" hidden="1">"C:\My Documents\FAX･連絡書\MyHTML.htm"</definedName>
    <definedName name="HTML_Title" hidden="1">"連絡書"</definedName>
    <definedName name="iii" hidden="1">[6]比較!#REF!</definedName>
    <definedName name="ｊｊｊ" hidden="1">#REF!</definedName>
    <definedName name="m" hidden="1">[4]比較!#REF!</definedName>
    <definedName name="mm" hidden="1">[4]比較!#REF!</definedName>
    <definedName name="mmm" hidden="1">[4]比較!#REF!</definedName>
    <definedName name="mmmm" hidden="1">#REF!</definedName>
    <definedName name="mmmmmmmmm" hidden="1">#REF!</definedName>
    <definedName name="n" hidden="1">[4]比較!#REF!</definedName>
    <definedName name="NAFT" hidden="1">[6]比較!#REF!</definedName>
    <definedName name="nn" hidden="1">[4]比較!#REF!</definedName>
    <definedName name="nnnn" hidden="1">[4]比較!#REF!</definedName>
    <definedName name="nnnnn" hidden="1">[4]比較!#REF!</definedName>
    <definedName name="nnnnnn" hidden="1">[4]比較!#REF!</definedName>
    <definedName name="nnnnnnnnn" hidden="1">[4]比較!#REF!</definedName>
    <definedName name="nnnnnnnnnnnnn" hidden="1">[4]比較!#REF!</definedName>
    <definedName name="nnnnnnnnnnnnnnnnnnnn" hidden="1">[4]比較!#REF!</definedName>
    <definedName name="nnnnnnnnnnnnnnnnnnnnnnnnnn" hidden="1">[4]比較!#REF!</definedName>
    <definedName name="nnnnnnnnnnnnnnnnnnnnnnnnnnnnnn" hidden="1">[4]比較!#REF!</definedName>
    <definedName name="s" hidden="1">[4]比較!#REF!</definedName>
    <definedName name="SAP" hidden="1">2</definedName>
    <definedName name="SAPBEXhrIndnt" hidden="1">1</definedName>
    <definedName name="SAPBEXrevision" hidden="1">1</definedName>
    <definedName name="SAPBEXsysID" hidden="1">"A14"</definedName>
    <definedName name="SAPBEXwbID" hidden="1">"3QDDOT1DZIW40W9C9SBUJTVF5"</definedName>
    <definedName name="ＳＤ川崎" hidden="1">{"印刷１",#N/A,FALSE,"石井担当分比較";"印刷２",#N/A,FALSE,"石井担当分比較";"印刷３",#N/A,FALSE,"石井担当分比較";"印刷４",#N/A,FALSE,"石井担当分比較"}</definedName>
    <definedName name="sort2" hidden="1">#REF!</definedName>
    <definedName name="ss" hidden="1">[4]比較!#REF!</definedName>
    <definedName name="sss" hidden="1">[4]比較!#REF!</definedName>
    <definedName name="sssss" hidden="1">[4]比較!#REF!</definedName>
    <definedName name="sssssss" hidden="1">[4]比較!#REF!</definedName>
    <definedName name="Step1" hidden="1">[6]比較!#REF!</definedName>
    <definedName name="UNI_FILT_OFFSPEC" hidden="1">2</definedName>
    <definedName name="UNI_FILT_ONSPEC" hidden="1">1</definedName>
    <definedName name="UNI_NOTHING" hidden="1">0</definedName>
    <definedName name="UNI_PRES_FILTER" hidden="1">1</definedName>
    <definedName name="UNI_PRES_HEADINGS" hidden="1">16</definedName>
    <definedName name="UNI_PRES_INVERT" hidden="1">2</definedName>
    <definedName name="UNI_PRES_MATRIX" hidden="1">4</definedName>
    <definedName name="UNI_PRES_MERGED" hidden="1">8</definedName>
    <definedName name="UNI_PRES_OUTLIERS" hidden="1">32</definedName>
    <definedName name="UNI_RET_ATTRIB" hidden="1">64</definedName>
    <definedName name="UNI_RET_CONF" hidden="1">32</definedName>
    <definedName name="UNI_RET_DESC" hidden="1">4</definedName>
    <definedName name="UNI_RET_EQUIP" hidden="1">1</definedName>
    <definedName name="UNI_RET_OFFSPEC" hidden="1">512</definedName>
    <definedName name="UNI_RET_ONSPEC" hidden="1">256</definedName>
    <definedName name="UNI_RET_PROP" hidden="1">32</definedName>
    <definedName name="UNI_RET_PROPDESC" hidden="1">64</definedName>
    <definedName name="UNI_RET_SMPLPNT" hidden="1">4</definedName>
    <definedName name="UNI_RET_SPECMAX" hidden="1">2048</definedName>
    <definedName name="UNI_RET_SPECMIN" hidden="1">1024</definedName>
    <definedName name="UNI_RET_TAG" hidden="1">1</definedName>
    <definedName name="UNI_RET_TESTTIME" hidden="1">128</definedName>
    <definedName name="UNI_RET_TIME" hidden="1">8</definedName>
    <definedName name="UNI_RET_UNIT" hidden="1">2</definedName>
    <definedName name="UNI_RET_VALUE" hidden="1">16</definedName>
    <definedName name="v" hidden="1">[4]比較!#REF!</definedName>
    <definedName name="vv" hidden="1">[4]比較!#REF!</definedName>
    <definedName name="vvv" hidden="1">[4]比較!#REF!</definedName>
    <definedName name="vvvvv" hidden="1">[4]比較!#REF!</definedName>
    <definedName name="vvvvvvv" hidden="1">[4]比較!#REF!</definedName>
    <definedName name="vvvvvvvvvvvv" hidden="1">[4]比較!#REF!</definedName>
    <definedName name="wrn.石化協アンケート." hidden="1">{"印刷１",#N/A,FALSE,"石井担当分比較";"印刷２",#N/A,FALSE,"石井担当分比較";"印刷３",#N/A,FALSE,"石井担当分比較";"印刷４",#N/A,FALSE,"石井担当分比較"}</definedName>
    <definedName name="www" hidden="1">[6]比較!#REF!</definedName>
    <definedName name="x" hidden="1">[4]比較!#REF!</definedName>
    <definedName name="xx" hidden="1">[4]比較!#REF!</definedName>
    <definedName name="xxxx" hidden="1">[4]比較!#REF!</definedName>
    <definedName name="xxxxx" hidden="1">[4]比較!#REF!</definedName>
    <definedName name="xxxxxxx" hidden="1">[4]比較!#REF!</definedName>
    <definedName name="z" hidden="1">[4]比較!#REF!</definedName>
    <definedName name="Z_FACB7C8C_AA72_4A6D_8EF5_B77D33E706C2_.wvu.Cols" localSheetId="11" hidden="1">ＵＬ原料発注・廃硫酸_3月!$S:$S,ＵＬ原料発注・廃硫酸_3月!$X:$AA</definedName>
    <definedName name="Z_FACB7C8C_AA72_4A6D_8EF5_B77D33E706C2_.wvu.Rows" localSheetId="11" hidden="1">ＵＬ原料発注・廃硫酸_3月!$43:$46</definedName>
    <definedName name="Z_FACB7C8C_AA72_4A6D_8EF5_B77D33E706C2_.wvu.Rows" hidden="1">#REF!,#REF!</definedName>
    <definedName name="zz" hidden="1">[4]比較!#REF!</definedName>
    <definedName name="zzz" hidden="1">[4]比較!#REF!</definedName>
    <definedName name="zzzzzz" hidden="1">[4]比較!#REF!</definedName>
    <definedName name="あ" hidden="1">[7]比較!#REF!</definedName>
    <definedName name="ああああ" hidden="1">[5]比較!#REF!</definedName>
    <definedName name="あああああああ" hidden="1">'[8]2003.11.27.メリット計算表'!$I$23:$V$23</definedName>
    <definedName name="あかかかかか" hidden="1">[5]比較!#REF!</definedName>
    <definedName name="あっささささあさささ" hidden="1">[5]比較!#REF!</definedName>
    <definedName name="いいいいい" hidden="1">[9]比較!#REF!</definedName>
    <definedName name="ううううう" hidden="1">[9]比較!#REF!</definedName>
    <definedName name="ううううううう" hidden="1">[9]比較!#REF!</definedName>
    <definedName name="ええええええ" hidden="1">[4]比較!#REF!</definedName>
    <definedName name="えだ" hidden="1">#REF!</definedName>
    <definedName name="お" hidden="1">[9]比較!#REF!</definedName>
    <definedName name="おおお" hidden="1">[4]比較!#REF!</definedName>
    <definedName name="おおおおお" hidden="1">[4]比較!#REF!</definedName>
    <definedName name="おおおおおお" hidden="1">[4]比較!#REF!</definedName>
    <definedName name="かかか" hidden="1">[9]比較!#REF!</definedName>
    <definedName name="し" hidden="1">[9]比較!#REF!</definedName>
    <definedName name="す" hidden="1">[9]比較!#REF!</definedName>
    <definedName name="せ" hidden="1">[9]比較!#REF!</definedName>
    <definedName name="そ" hidden="1">[9]比較!#REF!</definedName>
    <definedName name="た" hidden="1">[9]比較!#REF!</definedName>
    <definedName name="だだ" hidden="1">#REF!</definedName>
    <definedName name="ち" hidden="1">[4]比較!#REF!</definedName>
    <definedName name="ﾁｪｯｸ依頼" hidden="1">#REF!</definedName>
    <definedName name="つ" hidden="1">[4]比較!#REF!</definedName>
    <definedName name="て" hidden="1">[4]比較!#REF!</definedName>
    <definedName name="と" hidden="1">[4]比較!#REF!</definedName>
    <definedName name="な" hidden="1">[9]比較!#REF!</definedName>
    <definedName name="に" hidden="1">[9]比較!#REF!</definedName>
    <definedName name="ぬ" hidden="1">[9]比較!#REF!</definedName>
    <definedName name="ね" hidden="1">[9]比較!#REF!</definedName>
    <definedName name="の" hidden="1">[9]比較!#REF!</definedName>
    <definedName name="は" hidden="1">[9]比較!#REF!</definedName>
    <definedName name="はは" hidden="1">[9]比較!#REF!</definedName>
    <definedName name="ははは" hidden="1">[9]比較!#REF!</definedName>
    <definedName name="ふ" hidden="1">[9]比較!#REF!</definedName>
    <definedName name="ふゅ" hidden="1">[4]比較!#REF!</definedName>
    <definedName name="へ" hidden="1">[9]比較!#REF!</definedName>
    <definedName name="ほ" hidden="1">[9]比較!#REF!</definedName>
    <definedName name="まあ" hidden="1">#REF!</definedName>
    <definedName name="み" hidden="1">[9]比較!#REF!</definedName>
    <definedName name="む" hidden="1">[9]比較!#REF!</definedName>
    <definedName name="め" hidden="1">[9]比較!#REF!</definedName>
    <definedName name="も" hidden="1">[9]比較!#REF!</definedName>
    <definedName name="や" hidden="1">[9]比較!#REF!</definedName>
    <definedName name="ゆ" hidden="1">[9]比較!#REF!</definedName>
    <definedName name="よ" hidden="1">[9]比較!#REF!</definedName>
    <definedName name="ん" hidden="1">[9]比較!#REF!</definedName>
    <definedName name="固定費" hidden="1">#REF!</definedName>
    <definedName name="固定費１１" hidden="1">#REF!</definedName>
    <definedName name="更新２０年コスト" hidden="1">{"印刷１",#N/A,FALSE,"石井担当分比較";"印刷２",#N/A,FALSE,"石井担当分比較";"印刷３",#N/A,FALSE,"石井担当分比較";"印刷４",#N/A,FALSE,"石井担当分比較"}</definedName>
    <definedName name="更新コスト" hidden="1">{"印刷１",#N/A,FALSE,"石井担当分比較";"印刷２",#N/A,FALSE,"石井担当分比較";"印刷３",#N/A,FALSE,"石井担当分比較";"印刷４",#N/A,FALSE,"石井担当分比較"}</definedName>
    <definedName name="実施６月" hidden="1">{"印刷１",#N/A,FALSE,"石井担当分比較";"印刷２",#N/A,FALSE,"石井担当分比較";"印刷３",#N/A,FALSE,"石井担当分比較";"印刷４",#N/A,FALSE,"石井担当分比較"}</definedName>
    <definedName name="秋元" hidden="1">#REF!</definedName>
    <definedName name="推移" hidden="1">"41H46Y7TKOF092H8QWLNF7XAV"</definedName>
    <definedName name="無事故計画書" hidden="1">{"印刷１",#N/A,FALSE,"石井担当分比較";"印刷２",#N/A,FALSE,"石井担当分比較";"印刷３",#N/A,FALSE,"石井担当分比較";"印刷４",#N/A,FALSE,"石井担当分比較"}</definedName>
    <definedName name="予算方針" hidden="1">#REF!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U42" i="21" l="1"/>
  <c r="T42" i="21"/>
  <c r="P42" i="21"/>
  <c r="O42" i="21"/>
  <c r="M42" i="21"/>
  <c r="L42" i="21"/>
  <c r="J42" i="21"/>
  <c r="I42" i="21"/>
  <c r="G42" i="21"/>
  <c r="F42" i="21"/>
  <c r="W11" i="21"/>
  <c r="W12" i="21" s="1"/>
  <c r="W13" i="21" s="1"/>
  <c r="W14" i="21" s="1"/>
  <c r="W15" i="21" s="1"/>
  <c r="W16" i="21" s="1"/>
  <c r="W17" i="21" s="1"/>
  <c r="W18" i="21" s="1"/>
  <c r="W19" i="21" s="1"/>
  <c r="W20" i="21" s="1"/>
  <c r="W21" i="21" s="1"/>
  <c r="W22" i="21" s="1"/>
  <c r="W23" i="21" s="1"/>
  <c r="W24" i="21" s="1"/>
  <c r="W25" i="21" s="1"/>
  <c r="W26" i="21" s="1"/>
  <c r="W27" i="21" s="1"/>
  <c r="W28" i="21" s="1"/>
  <c r="W29" i="21" s="1"/>
  <c r="W30" i="21" s="1"/>
  <c r="W31" i="21" s="1"/>
  <c r="W32" i="21" s="1"/>
  <c r="W33" i="21" s="1"/>
  <c r="W34" i="21" s="1"/>
  <c r="W35" i="21" s="1"/>
  <c r="W36" i="21" s="1"/>
  <c r="W37" i="21" s="1"/>
  <c r="W38" i="21" s="1"/>
  <c r="W39" i="21" s="1"/>
  <c r="W40" i="21" s="1"/>
  <c r="W41" i="21" s="1"/>
  <c r="W42" i="21" s="1"/>
  <c r="H11" i="21"/>
  <c r="H12" i="21" s="1"/>
  <c r="H13" i="21" s="1"/>
  <c r="H14" i="21" s="1"/>
  <c r="H15" i="21" s="1"/>
  <c r="H16" i="21" s="1"/>
  <c r="H17" i="21" s="1"/>
  <c r="H18" i="21" s="1"/>
  <c r="H19" i="21" s="1"/>
  <c r="H20" i="21" s="1"/>
  <c r="H21" i="21" s="1"/>
  <c r="H22" i="21" s="1"/>
  <c r="H23" i="21" s="1"/>
  <c r="H24" i="21" s="1"/>
  <c r="H25" i="21" s="1"/>
  <c r="H26" i="21" s="1"/>
  <c r="H27" i="21" s="1"/>
  <c r="H28" i="21" s="1"/>
  <c r="H29" i="21" s="1"/>
  <c r="H30" i="21" s="1"/>
  <c r="H31" i="21" s="1"/>
  <c r="H32" i="21" s="1"/>
  <c r="H33" i="21" s="1"/>
  <c r="H34" i="21" s="1"/>
  <c r="H35" i="21" s="1"/>
  <c r="H36" i="21" s="1"/>
  <c r="H37" i="21" s="1"/>
  <c r="H38" i="21" s="1"/>
  <c r="H39" i="21" s="1"/>
  <c r="H40" i="21" s="1"/>
  <c r="H41" i="21" s="1"/>
  <c r="H42" i="21" s="1"/>
  <c r="C11" i="21"/>
  <c r="B11" i="21"/>
  <c r="B12" i="21" s="1"/>
  <c r="R11" i="21"/>
  <c r="R12" i="21" s="1"/>
  <c r="R13" i="21" s="1"/>
  <c r="R14" i="21" s="1"/>
  <c r="R15" i="21" s="1"/>
  <c r="R16" i="21" s="1"/>
  <c r="R17" i="21" s="1"/>
  <c r="R18" i="21" s="1"/>
  <c r="R19" i="21" s="1"/>
  <c r="R20" i="21" s="1"/>
  <c r="R21" i="21" s="1"/>
  <c r="R22" i="21" s="1"/>
  <c r="R23" i="21" s="1"/>
  <c r="R24" i="21" s="1"/>
  <c r="R25" i="21" s="1"/>
  <c r="R26" i="21" s="1"/>
  <c r="R27" i="21" s="1"/>
  <c r="R28" i="21" s="1"/>
  <c r="R29" i="21" s="1"/>
  <c r="R30" i="21" s="1"/>
  <c r="R31" i="21" s="1"/>
  <c r="R32" i="21" s="1"/>
  <c r="R33" i="21" s="1"/>
  <c r="R34" i="21" s="1"/>
  <c r="R35" i="21" s="1"/>
  <c r="R36" i="21" s="1"/>
  <c r="R37" i="21" s="1"/>
  <c r="R38" i="21" s="1"/>
  <c r="R39" i="21" s="1"/>
  <c r="R40" i="21" s="1"/>
  <c r="R41" i="21" s="1"/>
  <c r="R42" i="21" s="1"/>
  <c r="N11" i="21"/>
  <c r="N12" i="21" s="1"/>
  <c r="N13" i="21" s="1"/>
  <c r="N14" i="21" s="1"/>
  <c r="N15" i="21" s="1"/>
  <c r="N16" i="21" s="1"/>
  <c r="N17" i="21" s="1"/>
  <c r="N18" i="21" s="1"/>
  <c r="N19" i="21" s="1"/>
  <c r="N20" i="21" s="1"/>
  <c r="N21" i="21" s="1"/>
  <c r="N22" i="21" s="1"/>
  <c r="N23" i="21" s="1"/>
  <c r="N24" i="21" s="1"/>
  <c r="N25" i="21" s="1"/>
  <c r="N26" i="21" s="1"/>
  <c r="N27" i="21" s="1"/>
  <c r="N28" i="21" s="1"/>
  <c r="N29" i="21" s="1"/>
  <c r="N30" i="21" s="1"/>
  <c r="N31" i="21" s="1"/>
  <c r="N32" i="21" s="1"/>
  <c r="N33" i="21" s="1"/>
  <c r="N34" i="21" s="1"/>
  <c r="N35" i="21" s="1"/>
  <c r="N36" i="21" s="1"/>
  <c r="N37" i="21" s="1"/>
  <c r="N38" i="21" s="1"/>
  <c r="N39" i="21" s="1"/>
  <c r="N40" i="21" s="1"/>
  <c r="N41" i="21" s="1"/>
  <c r="N42" i="21" s="1"/>
  <c r="K11" i="21"/>
  <c r="K12" i="21" s="1"/>
  <c r="K13" i="21" s="1"/>
  <c r="K14" i="21" s="1"/>
  <c r="K15" i="21" s="1"/>
  <c r="K16" i="21" s="1"/>
  <c r="K17" i="21" s="1"/>
  <c r="K18" i="21" s="1"/>
  <c r="K19" i="21" s="1"/>
  <c r="K20" i="21" s="1"/>
  <c r="K21" i="21" s="1"/>
  <c r="K22" i="21" s="1"/>
  <c r="K23" i="21" s="1"/>
  <c r="K24" i="21" s="1"/>
  <c r="K25" i="21" s="1"/>
  <c r="K26" i="21" s="1"/>
  <c r="K27" i="21" s="1"/>
  <c r="K28" i="21" s="1"/>
  <c r="K29" i="21" s="1"/>
  <c r="K30" i="21" s="1"/>
  <c r="K31" i="21" s="1"/>
  <c r="K32" i="21" s="1"/>
  <c r="K33" i="21" s="1"/>
  <c r="K34" i="21" s="1"/>
  <c r="K35" i="21" s="1"/>
  <c r="K36" i="21" s="1"/>
  <c r="K37" i="21" s="1"/>
  <c r="K38" i="21" s="1"/>
  <c r="K39" i="21" s="1"/>
  <c r="K40" i="21" s="1"/>
  <c r="K41" i="21" s="1"/>
  <c r="K42" i="21" s="1"/>
  <c r="B6" i="21"/>
  <c r="X37" i="21"/>
  <c r="X15" i="21"/>
  <c r="S38" i="21"/>
  <c r="S27" i="21"/>
  <c r="X17" i="21"/>
  <c r="X30" i="21"/>
  <c r="S23" i="21"/>
  <c r="S33" i="21"/>
  <c r="S12" i="21"/>
  <c r="S24" i="21"/>
  <c r="S15" i="21"/>
  <c r="S35" i="21"/>
  <c r="S32" i="21"/>
  <c r="S30" i="21"/>
  <c r="S37" i="21"/>
  <c r="X24" i="21"/>
  <c r="X41" i="21"/>
  <c r="X32" i="21"/>
  <c r="S18" i="21"/>
  <c r="S26" i="21"/>
  <c r="X23" i="21"/>
  <c r="S29" i="21"/>
  <c r="X36" i="21"/>
  <c r="X29" i="21"/>
  <c r="X26" i="21"/>
  <c r="X12" i="21"/>
  <c r="X18" i="21"/>
  <c r="X40" i="21"/>
  <c r="S40" i="21"/>
  <c r="X14" i="21"/>
  <c r="S20" i="21"/>
  <c r="S34" i="21"/>
  <c r="X34" i="21"/>
  <c r="X39" i="21"/>
  <c r="S39" i="21"/>
  <c r="S31" i="21"/>
  <c r="X31" i="21"/>
  <c r="S11" i="21"/>
  <c r="S16" i="21"/>
  <c r="S25" i="21"/>
  <c r="X28" i="21"/>
  <c r="X35" i="21"/>
  <c r="S41" i="21"/>
  <c r="X38" i="21"/>
  <c r="X19" i="21"/>
  <c r="S19" i="21"/>
  <c r="S21" i="21"/>
  <c r="X33" i="21"/>
  <c r="S28" i="21"/>
  <c r="X21" i="21"/>
  <c r="X22" i="21"/>
  <c r="S36" i="21"/>
  <c r="X25" i="21"/>
  <c r="S22" i="21"/>
  <c r="X27" i="21"/>
  <c r="S17" i="21"/>
  <c r="X20" i="21"/>
  <c r="S14" i="21"/>
  <c r="X13" i="21"/>
  <c r="X11" i="21"/>
  <c r="S13" i="21"/>
  <c r="X16" i="21"/>
  <c r="Y15" i="21" l="1"/>
  <c r="Z15" i="21" s="1"/>
  <c r="Y35" i="21"/>
  <c r="Z35" i="21" s="1"/>
  <c r="Y39" i="21"/>
  <c r="Z39" i="21" s="1"/>
  <c r="D42" i="21"/>
  <c r="Y14" i="21"/>
  <c r="Z14" i="21" s="1"/>
  <c r="Y18" i="21"/>
  <c r="Z18" i="21" s="1"/>
  <c r="Y22" i="21"/>
  <c r="Z22" i="21" s="1"/>
  <c r="Y26" i="21"/>
  <c r="Z26" i="21" s="1"/>
  <c r="Y30" i="21"/>
  <c r="Z30" i="21" s="1"/>
  <c r="Y34" i="21"/>
  <c r="Z34" i="21" s="1"/>
  <c r="Y38" i="21"/>
  <c r="Z38" i="21" s="1"/>
  <c r="Y19" i="21"/>
  <c r="Z19" i="21" s="1"/>
  <c r="Y27" i="21"/>
  <c r="Z27" i="21" s="1"/>
  <c r="Y21" i="21"/>
  <c r="Z21" i="21" s="1"/>
  <c r="Y25" i="21"/>
  <c r="Z25" i="21" s="1"/>
  <c r="Y29" i="21"/>
  <c r="Z29" i="21" s="1"/>
  <c r="Y33" i="21"/>
  <c r="Z33" i="21" s="1"/>
  <c r="Y37" i="21"/>
  <c r="Z37" i="21" s="1"/>
  <c r="Y41" i="21"/>
  <c r="Z41" i="21" s="1"/>
  <c r="Y11" i="21"/>
  <c r="Z11" i="21" s="1"/>
  <c r="AA11" i="21" s="1"/>
  <c r="Y23" i="21"/>
  <c r="Z23" i="21" s="1"/>
  <c r="Y13" i="21"/>
  <c r="Z13" i="21" s="1"/>
  <c r="AA13" i="21" s="1"/>
  <c r="Y17" i="21"/>
  <c r="Z17" i="21" s="1"/>
  <c r="Y31" i="21"/>
  <c r="Z31" i="21" s="1"/>
  <c r="Y12" i="21"/>
  <c r="Z12" i="21" s="1"/>
  <c r="AA12" i="21" s="1"/>
  <c r="Y16" i="21"/>
  <c r="Z16" i="21" s="1"/>
  <c r="Y20" i="21"/>
  <c r="Z20" i="21" s="1"/>
  <c r="Y24" i="21"/>
  <c r="Z24" i="21" s="1"/>
  <c r="Y28" i="21"/>
  <c r="Z28" i="21" s="1"/>
  <c r="Y32" i="21"/>
  <c r="Z32" i="21" s="1"/>
  <c r="Y36" i="21"/>
  <c r="Z36" i="21" s="1"/>
  <c r="Y40" i="21"/>
  <c r="Z40" i="21" s="1"/>
  <c r="C12" i="21"/>
  <c r="B13" i="21"/>
  <c r="C13" i="21" l="1"/>
  <c r="B14" i="21"/>
  <c r="AA14" i="21" s="1"/>
  <c r="B15" i="21" l="1"/>
  <c r="C14" i="21"/>
  <c r="C15" i="21" l="1"/>
  <c r="B16" i="21"/>
  <c r="AA15" i="21"/>
  <c r="C16" i="21" l="1"/>
  <c r="B17" i="21"/>
  <c r="AA16" i="21"/>
  <c r="C17" i="21" l="1"/>
  <c r="B18" i="21"/>
  <c r="AA17" i="21"/>
  <c r="B19" i="21" l="1"/>
  <c r="C18" i="21"/>
  <c r="AA18" i="21"/>
  <c r="C19" i="21" l="1"/>
  <c r="B20" i="21"/>
  <c r="AA19" i="21"/>
  <c r="C20" i="21" l="1"/>
  <c r="B21" i="21"/>
  <c r="AA20" i="21"/>
  <c r="C21" i="21" l="1"/>
  <c r="B22" i="21"/>
  <c r="AA21" i="21"/>
  <c r="B23" i="21" l="1"/>
  <c r="C22" i="21"/>
  <c r="AA22" i="21"/>
  <c r="C23" i="21" l="1"/>
  <c r="B24" i="21"/>
  <c r="AA23" i="21"/>
  <c r="C24" i="21" l="1"/>
  <c r="B25" i="21"/>
  <c r="AA24" i="21"/>
  <c r="B26" i="21" l="1"/>
  <c r="C25" i="21"/>
  <c r="AA25" i="21"/>
  <c r="B27" i="21" l="1"/>
  <c r="C26" i="21"/>
  <c r="AA26" i="21"/>
  <c r="C27" i="21" l="1"/>
  <c r="B28" i="21"/>
  <c r="AA27" i="21"/>
  <c r="C28" i="21" l="1"/>
  <c r="B29" i="21"/>
  <c r="AA28" i="21"/>
  <c r="B30" i="21" l="1"/>
  <c r="C29" i="21"/>
  <c r="AA29" i="21"/>
  <c r="B31" i="21" l="1"/>
  <c r="C30" i="21"/>
  <c r="AA30" i="21"/>
  <c r="C31" i="21" l="1"/>
  <c r="B32" i="21"/>
  <c r="AA31" i="21"/>
  <c r="C32" i="21" l="1"/>
  <c r="B33" i="21"/>
  <c r="AA32" i="21"/>
  <c r="B34" i="21" l="1"/>
  <c r="C33" i="21"/>
  <c r="AA33" i="21"/>
  <c r="B35" i="21" l="1"/>
  <c r="C34" i="21"/>
  <c r="AA34" i="21"/>
  <c r="C35" i="21" l="1"/>
  <c r="B36" i="21"/>
  <c r="AA35" i="21"/>
  <c r="C36" i="21" l="1"/>
  <c r="B37" i="21"/>
  <c r="AA36" i="21"/>
  <c r="C37" i="21" l="1"/>
  <c r="B38" i="21"/>
  <c r="AA37" i="21"/>
  <c r="B39" i="21" l="1"/>
  <c r="C38" i="21"/>
  <c r="AA38" i="21"/>
  <c r="C39" i="21" l="1"/>
  <c r="B40" i="21"/>
  <c r="AA39" i="21"/>
  <c r="C40" i="21" l="1"/>
  <c r="B41" i="21"/>
  <c r="AA40" i="21"/>
  <c r="C41" i="21" l="1"/>
  <c r="AA41" i="2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旭化成グループ</author>
  </authors>
  <commentList>
    <comment ref="BB9" authorId="0" shapeId="0" xr:uid="{34D77F6A-9373-4B01-954E-E492D33D5509}">
      <text>
        <r>
          <rPr>
            <sz val="9"/>
            <color indexed="81"/>
            <rFont val="MS P ゴシック"/>
            <family val="3"/>
            <charset val="128"/>
          </rPr>
          <t xml:space="preserve">閉塞箇所　確認
</t>
        </r>
      </text>
    </comment>
  </commentList>
</comments>
</file>

<file path=xl/sharedStrings.xml><?xml version="1.0" encoding="utf-8"?>
<sst xmlns="http://schemas.openxmlformats.org/spreadsheetml/2006/main" count="273" uniqueCount="131">
  <si>
    <t>異常処置報告書</t>
    <rPh sb="0" eb="2">
      <t>イジョウ</t>
    </rPh>
    <rPh sb="2" eb="4">
      <t>ショチ</t>
    </rPh>
    <rPh sb="4" eb="7">
      <t>ホウコクショ</t>
    </rPh>
    <phoneticPr fontId="2"/>
  </si>
  <si>
    <t>件名</t>
    <rPh sb="0" eb="2">
      <t>ケンメイ</t>
    </rPh>
    <phoneticPr fontId="2"/>
  </si>
  <si>
    <t>発生日時</t>
    <rPh sb="0" eb="2">
      <t>ハッセイ</t>
    </rPh>
    <rPh sb="2" eb="4">
      <t>ニチジ</t>
    </rPh>
    <phoneticPr fontId="2"/>
  </si>
  <si>
    <t>発見者</t>
    <rPh sb="0" eb="3">
      <t>ハッケンシャ</t>
    </rPh>
    <phoneticPr fontId="2"/>
  </si>
  <si>
    <t>異常内容</t>
    <rPh sb="0" eb="2">
      <t>イジョウ</t>
    </rPh>
    <rPh sb="2" eb="4">
      <t>ナイヨウ</t>
    </rPh>
    <phoneticPr fontId="2"/>
  </si>
  <si>
    <t>応援者</t>
    <rPh sb="0" eb="3">
      <t>オウエンシャ</t>
    </rPh>
    <phoneticPr fontId="2"/>
  </si>
  <si>
    <t>原因（推定）</t>
    <rPh sb="0" eb="2">
      <t>ゲンイン</t>
    </rPh>
    <rPh sb="3" eb="5">
      <t>スイテイ</t>
    </rPh>
    <phoneticPr fontId="2"/>
  </si>
  <si>
    <t>対応</t>
    <rPh sb="0" eb="2">
      <t>タイオウ</t>
    </rPh>
    <phoneticPr fontId="2"/>
  </si>
  <si>
    <t>課長</t>
    <rPh sb="0" eb="2">
      <t>カチョウ</t>
    </rPh>
    <phoneticPr fontId="2"/>
  </si>
  <si>
    <t>係長</t>
    <rPh sb="0" eb="2">
      <t>カカリチョウ</t>
    </rPh>
    <phoneticPr fontId="2"/>
  </si>
  <si>
    <t>職長</t>
    <rPh sb="0" eb="2">
      <t>ショクチョウ</t>
    </rPh>
    <phoneticPr fontId="2"/>
  </si>
  <si>
    <t>許可</t>
    <rPh sb="0" eb="2">
      <t>キョカ</t>
    </rPh>
    <phoneticPr fontId="2"/>
  </si>
  <si>
    <t>作成</t>
    <rPh sb="0" eb="2">
      <t>サクセイ</t>
    </rPh>
    <phoneticPr fontId="2"/>
  </si>
  <si>
    <t>確認</t>
    <rPh sb="0" eb="2">
      <t>カクニン</t>
    </rPh>
    <phoneticPr fontId="2"/>
  </si>
  <si>
    <t>コメント</t>
    <phoneticPr fontId="2"/>
  </si>
  <si>
    <t>（様式）AFC20220720</t>
    <rPh sb="1" eb="3">
      <t>ヨウシキ</t>
    </rPh>
    <phoneticPr fontId="2"/>
  </si>
  <si>
    <t>旭化成ファインケム（株）</t>
    <rPh sb="0" eb="3">
      <t>アサヒカセイ</t>
    </rPh>
    <rPh sb="10" eb="11">
      <t>カブ</t>
    </rPh>
    <phoneticPr fontId="2"/>
  </si>
  <si>
    <t>工程</t>
    <rPh sb="0" eb="2">
      <t>コウテイ</t>
    </rPh>
    <phoneticPr fontId="2"/>
  </si>
  <si>
    <t>共通</t>
    <rPh sb="0" eb="2">
      <t>キョウツウ</t>
    </rPh>
    <phoneticPr fontId="2"/>
  </si>
  <si>
    <t>2023/3/10 8:00頃</t>
    <rPh sb="14" eb="15">
      <t>コロ</t>
    </rPh>
    <phoneticPr fontId="2"/>
  </si>
  <si>
    <t>柳田(大)</t>
    <rPh sb="0" eb="2">
      <t>ヤナギタ</t>
    </rPh>
    <rPh sb="3" eb="4">
      <t>ダイ</t>
    </rPh>
    <phoneticPr fontId="2"/>
  </si>
  <si>
    <t>松田、馬原、柳田(広)、高木、三樹、
甲斐(智)、一宮、昌子、浅井(学)</t>
    <rPh sb="0" eb="2">
      <t>マツダ</t>
    </rPh>
    <rPh sb="3" eb="5">
      <t>ウマハラ</t>
    </rPh>
    <rPh sb="6" eb="8">
      <t>ヤナギタ</t>
    </rPh>
    <rPh sb="9" eb="10">
      <t>ヒロ</t>
    </rPh>
    <rPh sb="12" eb="14">
      <t>タカギ</t>
    </rPh>
    <rPh sb="15" eb="16">
      <t>ミ</t>
    </rPh>
    <rPh sb="16" eb="17">
      <t>キ</t>
    </rPh>
    <rPh sb="19" eb="21">
      <t>カイ</t>
    </rPh>
    <rPh sb="22" eb="23">
      <t>サトシ</t>
    </rPh>
    <rPh sb="25" eb="27">
      <t>イチミヤ</t>
    </rPh>
    <rPh sb="28" eb="30">
      <t>マサコ</t>
    </rPh>
    <rPh sb="31" eb="33">
      <t>アサイ</t>
    </rPh>
    <rPh sb="34" eb="35">
      <t>マナブ</t>
    </rPh>
    <phoneticPr fontId="2"/>
  </si>
  <si>
    <t>栁田(大)
2023/3/11</t>
    <rPh sb="0" eb="2">
      <t>ヤナギタ</t>
    </rPh>
    <rPh sb="3" eb="4">
      <t>ダイ</t>
    </rPh>
    <phoneticPr fontId="2"/>
  </si>
  <si>
    <t>発煙硫酸受け入れライン閉塞</t>
    <rPh sb="0" eb="2">
      <t>ハツエン</t>
    </rPh>
    <rPh sb="2" eb="4">
      <t>リュウサン</t>
    </rPh>
    <rPh sb="4" eb="5">
      <t>ウ</t>
    </rPh>
    <rPh sb="6" eb="7">
      <t>イ</t>
    </rPh>
    <rPh sb="11" eb="13">
      <t>ヘイソク</t>
    </rPh>
    <phoneticPr fontId="2"/>
  </si>
  <si>
    <t>←自動弁の開閉操作を前ｷｬﾝﾍﾟｰﾝ(2022年5月)以降していないこと、11月の休転時に蒸気停止に伴いトレースが効いていなかったことが原因として考えられる。
前ｷｬﾝﾍﾟｰﾝ(2022年5月)後のライン内の後押(ローリーからの圧送)不足、11月の休転時に蒸気停止に伴いトレースが効いていなかったことが原因として考えられる。</t>
    <rPh sb="1" eb="4">
      <t>ジドウベン</t>
    </rPh>
    <rPh sb="5" eb="9">
      <t>カイヘイソウサ</t>
    </rPh>
    <rPh sb="10" eb="11">
      <t>ゼン</t>
    </rPh>
    <rPh sb="23" eb="24">
      <t>ネン</t>
    </rPh>
    <rPh sb="25" eb="26">
      <t>ガツ</t>
    </rPh>
    <rPh sb="27" eb="29">
      <t>イコウ</t>
    </rPh>
    <rPh sb="39" eb="40">
      <t>ガツ</t>
    </rPh>
    <rPh sb="41" eb="44">
      <t>キュウテンジ</t>
    </rPh>
    <rPh sb="45" eb="49">
      <t>ジョウキテイシ</t>
    </rPh>
    <rPh sb="50" eb="51">
      <t>トモナ</t>
    </rPh>
    <rPh sb="57" eb="58">
      <t>キ</t>
    </rPh>
    <rPh sb="68" eb="70">
      <t>ゲンイン</t>
    </rPh>
    <rPh sb="73" eb="74">
      <t>カンガ</t>
    </rPh>
    <rPh sb="99" eb="100">
      <t>ゴ</t>
    </rPh>
    <rPh sb="104" eb="105">
      <t>ナイ</t>
    </rPh>
    <rPh sb="106" eb="108">
      <t>アトオ</t>
    </rPh>
    <rPh sb="116" eb="118">
      <t>アッソウ</t>
    </rPh>
    <rPh sb="119" eb="121">
      <t>フソク</t>
    </rPh>
    <phoneticPr fontId="2"/>
  </si>
  <si>
    <t>発煙硫酸受入ライン閉塞対策会議</t>
    <rPh sb="0" eb="2">
      <t>ハツエン</t>
    </rPh>
    <rPh sb="2" eb="4">
      <t>リュウサン</t>
    </rPh>
    <rPh sb="4" eb="6">
      <t>ウケイレ</t>
    </rPh>
    <rPh sb="9" eb="11">
      <t>ヘイソク</t>
    </rPh>
    <rPh sb="11" eb="13">
      <t>タイサク</t>
    </rPh>
    <rPh sb="13" eb="15">
      <t>カイギ</t>
    </rPh>
    <phoneticPr fontId="2"/>
  </si>
  <si>
    <t>日時　</t>
    <rPh sb="0" eb="2">
      <t>ニチジ</t>
    </rPh>
    <phoneticPr fontId="2"/>
  </si>
  <si>
    <t>2023年3月23日　9：00~10：00</t>
    <rPh sb="4" eb="5">
      <t>ネン</t>
    </rPh>
    <rPh sb="6" eb="7">
      <t>ガツ</t>
    </rPh>
    <rPh sb="9" eb="10">
      <t>ヒ</t>
    </rPh>
    <phoneticPr fontId="2"/>
  </si>
  <si>
    <t>参加者　</t>
    <rPh sb="0" eb="3">
      <t>サンカシャ</t>
    </rPh>
    <phoneticPr fontId="2"/>
  </si>
  <si>
    <t>小田次長　松田課長　植野次長　東課長　馬原係長　三樹課付　高木職長　　　　記録者：栁田広</t>
    <rPh sb="0" eb="2">
      <t>オダ</t>
    </rPh>
    <rPh sb="2" eb="4">
      <t>ジチョウ</t>
    </rPh>
    <rPh sb="5" eb="7">
      <t>マツタ</t>
    </rPh>
    <rPh sb="7" eb="9">
      <t>カチョウ</t>
    </rPh>
    <rPh sb="10" eb="12">
      <t>ウエノ</t>
    </rPh>
    <rPh sb="12" eb="14">
      <t>ジチョウ</t>
    </rPh>
    <rPh sb="15" eb="16">
      <t>ヒガシ</t>
    </rPh>
    <rPh sb="16" eb="18">
      <t>カチョウ</t>
    </rPh>
    <rPh sb="19" eb="21">
      <t>ウマハラ</t>
    </rPh>
    <rPh sb="21" eb="23">
      <t>カカリチョウ</t>
    </rPh>
    <rPh sb="24" eb="26">
      <t>ミツギ</t>
    </rPh>
    <rPh sb="26" eb="28">
      <t>カツキ</t>
    </rPh>
    <rPh sb="29" eb="31">
      <t>タカギ</t>
    </rPh>
    <rPh sb="31" eb="33">
      <t>ショクチョウ</t>
    </rPh>
    <rPh sb="37" eb="39">
      <t>キロク</t>
    </rPh>
    <rPh sb="39" eb="40">
      <t>シャ</t>
    </rPh>
    <rPh sb="41" eb="43">
      <t>ヤナギタ</t>
    </rPh>
    <rPh sb="43" eb="44">
      <t>ヒロ</t>
    </rPh>
    <phoneticPr fontId="2"/>
  </si>
  <si>
    <t>時系列</t>
    <rPh sb="0" eb="3">
      <t>ジケイレツ</t>
    </rPh>
    <phoneticPr fontId="2"/>
  </si>
  <si>
    <t>3/10　8：00発煙硫酸受入時　受入自動弁が動作しない状態だった。</t>
    <rPh sb="9" eb="11">
      <t>ハツエン</t>
    </rPh>
    <rPh sb="11" eb="13">
      <t>リュウサン</t>
    </rPh>
    <rPh sb="13" eb="16">
      <t>ウケイレジ</t>
    </rPh>
    <rPh sb="17" eb="19">
      <t>ウケイレ</t>
    </rPh>
    <rPh sb="19" eb="22">
      <t>ジドウベン</t>
    </rPh>
    <rPh sb="23" eb="25">
      <t>ドウサ</t>
    </rPh>
    <rPh sb="28" eb="30">
      <t>ジョウタイ</t>
    </rPh>
    <phoneticPr fontId="2"/>
  </si>
  <si>
    <t>以降対応は異常処置報告書　参照</t>
    <rPh sb="0" eb="2">
      <t>イコウ</t>
    </rPh>
    <rPh sb="2" eb="4">
      <t>タイオウ</t>
    </rPh>
    <rPh sb="5" eb="12">
      <t>イジョウショチホウコクショ</t>
    </rPh>
    <rPh sb="13" eb="15">
      <t>サンショウ</t>
    </rPh>
    <phoneticPr fontId="2"/>
  </si>
  <si>
    <t>次回発硫受入予定　3/31(金）　タンク残量2,200L(予定）</t>
    <rPh sb="0" eb="2">
      <t>ジカイ</t>
    </rPh>
    <rPh sb="2" eb="3">
      <t>ハツ</t>
    </rPh>
    <rPh sb="3" eb="4">
      <t>リュウ</t>
    </rPh>
    <rPh sb="4" eb="6">
      <t>ウケイレ</t>
    </rPh>
    <rPh sb="6" eb="8">
      <t>ヨテイ</t>
    </rPh>
    <rPh sb="14" eb="15">
      <t>キン</t>
    </rPh>
    <rPh sb="20" eb="22">
      <t>ザンリョウ</t>
    </rPh>
    <rPh sb="29" eb="31">
      <t>ヨテイ</t>
    </rPh>
    <phoneticPr fontId="2"/>
  </si>
  <si>
    <t>現状</t>
    <rPh sb="0" eb="2">
      <t>ゲンジョウ</t>
    </rPh>
    <phoneticPr fontId="2"/>
  </si>
  <si>
    <t>まだライン内の閉塞状況が改善されていない</t>
    <rPh sb="5" eb="6">
      <t>ナイ</t>
    </rPh>
    <rPh sb="7" eb="11">
      <t>ヘイソクジョウキョウ</t>
    </rPh>
    <rPh sb="12" eb="14">
      <t>カイゼン</t>
    </rPh>
    <phoneticPr fontId="2"/>
  </si>
  <si>
    <t>非定常作業にて貫通作業を計画(スケジュール化）するが、次回受入までに期間が短い</t>
    <rPh sb="0" eb="5">
      <t>ヒテイジョウサギョウ</t>
    </rPh>
    <rPh sb="7" eb="11">
      <t>カンツウサギョウ</t>
    </rPh>
    <rPh sb="12" eb="14">
      <t>ケイカク</t>
    </rPh>
    <rPh sb="21" eb="22">
      <t>カ</t>
    </rPh>
    <rPh sb="27" eb="29">
      <t>ジカイ</t>
    </rPh>
    <rPh sb="29" eb="31">
      <t>ウケイレ</t>
    </rPh>
    <rPh sb="34" eb="36">
      <t>キカン</t>
    </rPh>
    <rPh sb="37" eb="38">
      <t>ミジカ</t>
    </rPh>
    <phoneticPr fontId="2"/>
  </si>
  <si>
    <t>生産スケジュールもひっ迫している為生産停止も難しい(3組3交代の為作業人員の手配も難しい）</t>
    <rPh sb="0" eb="2">
      <t>セイサン</t>
    </rPh>
    <rPh sb="11" eb="12">
      <t>パク</t>
    </rPh>
    <rPh sb="16" eb="17">
      <t>タメ</t>
    </rPh>
    <rPh sb="17" eb="19">
      <t>セイサン</t>
    </rPh>
    <rPh sb="19" eb="21">
      <t>テイシ</t>
    </rPh>
    <rPh sb="22" eb="23">
      <t>ムズカ</t>
    </rPh>
    <rPh sb="27" eb="28">
      <t>クミ</t>
    </rPh>
    <rPh sb="29" eb="31">
      <t>コウタイ</t>
    </rPh>
    <rPh sb="32" eb="33">
      <t>タメ</t>
    </rPh>
    <rPh sb="33" eb="37">
      <t>サギョウジンイン</t>
    </rPh>
    <rPh sb="38" eb="40">
      <t>テハイ</t>
    </rPh>
    <rPh sb="41" eb="42">
      <t>ムズカ</t>
    </rPh>
    <phoneticPr fontId="2"/>
  </si>
  <si>
    <t>今後の対応</t>
    <rPh sb="0" eb="2">
      <t>コンゴ</t>
    </rPh>
    <rPh sb="3" eb="5">
      <t>タイオウ</t>
    </rPh>
    <phoneticPr fontId="2"/>
  </si>
  <si>
    <t>次回受入は　前回3/11　非定常作業計画にて受け入れた手順にて受け入れを行う。</t>
    <rPh sb="0" eb="2">
      <t>ジカイ</t>
    </rPh>
    <rPh sb="2" eb="4">
      <t>ウケイレ</t>
    </rPh>
    <rPh sb="6" eb="8">
      <t>ゼンカイ</t>
    </rPh>
    <rPh sb="13" eb="20">
      <t>ヒテイジョウサギョウケイカク</t>
    </rPh>
    <rPh sb="22" eb="23">
      <t>ウ</t>
    </rPh>
    <rPh sb="24" eb="25">
      <t>イ</t>
    </rPh>
    <rPh sb="27" eb="29">
      <t>テジュン</t>
    </rPh>
    <rPh sb="31" eb="32">
      <t>ウ</t>
    </rPh>
    <rPh sb="33" eb="34">
      <t>イ</t>
    </rPh>
    <rPh sb="36" eb="37">
      <t>オコナ</t>
    </rPh>
    <phoneticPr fontId="2"/>
  </si>
  <si>
    <t>(事前に管理室　受入側ローリー会社に連絡を実施する。）</t>
    <rPh sb="1" eb="3">
      <t>ジゼン</t>
    </rPh>
    <rPh sb="4" eb="7">
      <t>カンリシツ</t>
    </rPh>
    <rPh sb="8" eb="11">
      <t>ウケイレガワ</t>
    </rPh>
    <rPh sb="15" eb="17">
      <t>カイシャ</t>
    </rPh>
    <rPh sb="18" eb="20">
      <t>レンラク</t>
    </rPh>
    <rPh sb="21" eb="23">
      <t>ジッシ</t>
    </rPh>
    <phoneticPr fontId="2"/>
  </si>
  <si>
    <t>40A→50Aエルボ（前回受入時対応したもの）を工事依頼にて作成してもらう(高木対応）</t>
    <rPh sb="11" eb="16">
      <t>ゼンカイウケイレジ</t>
    </rPh>
    <rPh sb="16" eb="18">
      <t>タイオウ</t>
    </rPh>
    <rPh sb="24" eb="28">
      <t>コウジイライ</t>
    </rPh>
    <rPh sb="30" eb="32">
      <t>サクセイ</t>
    </rPh>
    <rPh sb="38" eb="40">
      <t>タカギ</t>
    </rPh>
    <rPh sb="40" eb="42">
      <t>タイオウ</t>
    </rPh>
    <phoneticPr fontId="2"/>
  </si>
  <si>
    <t>来週より段階的に液抜きを実施する。(非定常作業）</t>
    <rPh sb="0" eb="2">
      <t>ライシュウ</t>
    </rPh>
    <rPh sb="4" eb="7">
      <t>ダンカイテキ</t>
    </rPh>
    <rPh sb="8" eb="10">
      <t>エキヌ</t>
    </rPh>
    <rPh sb="12" eb="14">
      <t>ジッシ</t>
    </rPh>
    <rPh sb="18" eb="23">
      <t>ヒテイジョウサギョウ</t>
    </rPh>
    <phoneticPr fontId="2"/>
  </si>
  <si>
    <t>下部バルブAから液抜きを実施。</t>
    <rPh sb="0" eb="2">
      <t>カブ</t>
    </rPh>
    <rPh sb="8" eb="10">
      <t>エキヌ</t>
    </rPh>
    <rPh sb="12" eb="14">
      <t>ジッシ</t>
    </rPh>
    <phoneticPr fontId="2"/>
  </si>
  <si>
    <t>バルブDを閉めてラインに圧をかけ抜けるかどうか？を確認する。</t>
    <rPh sb="5" eb="6">
      <t>シ</t>
    </rPh>
    <rPh sb="12" eb="13">
      <t>アツ</t>
    </rPh>
    <rPh sb="16" eb="17">
      <t>ヌ</t>
    </rPh>
    <rPh sb="25" eb="27">
      <t>カクニン</t>
    </rPh>
    <phoneticPr fontId="2"/>
  </si>
  <si>
    <t>ライン閉塞の対応</t>
    <rPh sb="3" eb="5">
      <t>ヘイソク</t>
    </rPh>
    <rPh sb="6" eb="8">
      <t>タイオウ</t>
    </rPh>
    <phoneticPr fontId="2"/>
  </si>
  <si>
    <t>工程立ち上げ前の確認に発硫受入ラインの確認を追加する。</t>
    <rPh sb="0" eb="2">
      <t>コウテイ</t>
    </rPh>
    <rPh sb="2" eb="3">
      <t>タ</t>
    </rPh>
    <rPh sb="4" eb="5">
      <t>ア</t>
    </rPh>
    <rPh sb="6" eb="7">
      <t>マエ</t>
    </rPh>
    <rPh sb="8" eb="10">
      <t>カクニン</t>
    </rPh>
    <rPh sb="11" eb="12">
      <t>ハツ</t>
    </rPh>
    <rPh sb="12" eb="13">
      <t>リュウ</t>
    </rPh>
    <rPh sb="13" eb="15">
      <t>ウケイレ</t>
    </rPh>
    <rPh sb="19" eb="21">
      <t>カクニン</t>
    </rPh>
    <rPh sb="22" eb="24">
      <t>ツイカ</t>
    </rPh>
    <phoneticPr fontId="2"/>
  </si>
  <si>
    <t>バルブCの位置を変更液が溜まらないようにする。</t>
    <rPh sb="5" eb="7">
      <t>イチ</t>
    </rPh>
    <rPh sb="8" eb="10">
      <t>ヘンコウ</t>
    </rPh>
    <rPh sb="10" eb="11">
      <t>エキ</t>
    </rPh>
    <rPh sb="12" eb="13">
      <t>タ</t>
    </rPh>
    <phoneticPr fontId="2"/>
  </si>
  <si>
    <t>　作成日：</t>
    <phoneticPr fontId="16"/>
  </si>
  <si>
    <t>生計責任者</t>
    <rPh sb="0" eb="2">
      <t>セイケイ</t>
    </rPh>
    <rPh sb="2" eb="5">
      <t>セキニンシャ</t>
    </rPh>
    <phoneticPr fontId="16"/>
  </si>
  <si>
    <t>作成者</t>
  </si>
  <si>
    <t>　改訂日：</t>
    <phoneticPr fontId="16"/>
  </si>
  <si>
    <t>※交代日での濃硫酸･発煙硫酸受入れはしない。</t>
    <rPh sb="1" eb="3">
      <t>コウタイ</t>
    </rPh>
    <rPh sb="3" eb="4">
      <t>ビ</t>
    </rPh>
    <rPh sb="6" eb="7">
      <t>ノウ</t>
    </rPh>
    <rPh sb="7" eb="9">
      <t>リュウサン</t>
    </rPh>
    <rPh sb="10" eb="12">
      <t>ハツエン</t>
    </rPh>
    <rPh sb="12" eb="14">
      <t>リュウサン</t>
    </rPh>
    <rPh sb="14" eb="16">
      <t>ウケイ</t>
    </rPh>
    <phoneticPr fontId="16"/>
  </si>
  <si>
    <t>※発煙硫酸は休日明けの受入れ不可。</t>
    <rPh sb="1" eb="3">
      <t>ハツエン</t>
    </rPh>
    <rPh sb="3" eb="5">
      <t>リュウサン</t>
    </rPh>
    <rPh sb="6" eb="8">
      <t>キュウジツ</t>
    </rPh>
    <rPh sb="8" eb="9">
      <t>ア</t>
    </rPh>
    <rPh sb="11" eb="13">
      <t>ウケイ</t>
    </rPh>
    <rPh sb="14" eb="16">
      <t>フカ</t>
    </rPh>
    <phoneticPr fontId="16"/>
  </si>
  <si>
    <t>　ＵＬ原料発注・廃硫酸受払い計画</t>
    <rPh sb="3" eb="5">
      <t>ゲンリョウ</t>
    </rPh>
    <rPh sb="5" eb="7">
      <t>ハッチュウ</t>
    </rPh>
    <rPh sb="8" eb="9">
      <t>ハイ</t>
    </rPh>
    <rPh sb="9" eb="11">
      <t>リュウサン</t>
    </rPh>
    <rPh sb="11" eb="13">
      <t>ウケハラ</t>
    </rPh>
    <rPh sb="14" eb="16">
      <t>ケイカク</t>
    </rPh>
    <phoneticPr fontId="16"/>
  </si>
  <si>
    <t>韓国産…3450Kg</t>
    <rPh sb="0" eb="2">
      <t>カンコク</t>
    </rPh>
    <rPh sb="2" eb="3">
      <t>サン</t>
    </rPh>
    <phoneticPr fontId="16"/>
  </si>
  <si>
    <t>＊4000L以下で受入</t>
    <phoneticPr fontId="16"/>
  </si>
  <si>
    <t>日付</t>
    <phoneticPr fontId="16"/>
  </si>
  <si>
    <t>曜日</t>
  </si>
  <si>
    <t>反応Ｎｏ</t>
  </si>
  <si>
    <t>尿素（㎏）</t>
    <rPh sb="0" eb="2">
      <t>ニョウソ</t>
    </rPh>
    <phoneticPr fontId="16"/>
  </si>
  <si>
    <t>リンゴ酸（㎏）</t>
    <rPh sb="3" eb="4">
      <t>サン</t>
    </rPh>
    <phoneticPr fontId="16"/>
  </si>
  <si>
    <t>発煙硫酸（Ｌ）</t>
    <rPh sb="0" eb="2">
      <t>ハツエン</t>
    </rPh>
    <rPh sb="2" eb="4">
      <t>リュウサン</t>
    </rPh>
    <phoneticPr fontId="22"/>
  </si>
  <si>
    <t>濃硫酸（Ｌ）</t>
    <rPh sb="0" eb="1">
      <t>ノウ</t>
    </rPh>
    <rPh sb="1" eb="3">
      <t>リュウサン</t>
    </rPh>
    <phoneticPr fontId="22"/>
  </si>
  <si>
    <t>精製</t>
    <rPh sb="0" eb="2">
      <t>セイセイ</t>
    </rPh>
    <phoneticPr fontId="16"/>
  </si>
  <si>
    <t>活性炭-白鷺A-（㎏）</t>
    <rPh sb="0" eb="3">
      <t>カッセイタン</t>
    </rPh>
    <rPh sb="4" eb="6">
      <t>シラサギ</t>
    </rPh>
    <phoneticPr fontId="16"/>
  </si>
  <si>
    <t>入　荷</t>
  </si>
  <si>
    <t>使　用</t>
  </si>
  <si>
    <t>在庫</t>
  </si>
  <si>
    <t>　在庫</t>
  </si>
  <si>
    <t>入　　荷</t>
  </si>
  <si>
    <t>使　　用</t>
  </si>
  <si>
    <t>在　　庫</t>
  </si>
  <si>
    <t>　使　用</t>
  </si>
  <si>
    <t>他工程</t>
    <rPh sb="0" eb="1">
      <t>タ</t>
    </rPh>
    <rPh sb="1" eb="3">
      <t>コウテイ</t>
    </rPh>
    <phoneticPr fontId="16"/>
  </si>
  <si>
    <t>計</t>
    <rPh sb="0" eb="1">
      <t>ケイ</t>
    </rPh>
    <phoneticPr fontId="16"/>
  </si>
  <si>
    <t>上限</t>
    <rPh sb="0" eb="2">
      <t>ジョウゲン</t>
    </rPh>
    <phoneticPr fontId="16"/>
  </si>
  <si>
    <t>下限</t>
    <rPh sb="0" eb="2">
      <t>カゲン</t>
    </rPh>
    <phoneticPr fontId="16"/>
  </si>
  <si>
    <t>①</t>
    <phoneticPr fontId="2"/>
  </si>
  <si>
    <r>
      <t>①</t>
    </r>
    <r>
      <rPr>
        <sz val="11"/>
        <color rgb="FFFF0000"/>
        <rFont val="游ゴシック"/>
        <family val="3"/>
        <charset val="128"/>
        <scheme val="minor"/>
      </rPr>
      <t>②</t>
    </r>
    <phoneticPr fontId="2"/>
  </si>
  <si>
    <r>
      <rPr>
        <sz val="11"/>
        <color rgb="FFFF0000"/>
        <rFont val="游ゴシック"/>
        <family val="3"/>
        <charset val="128"/>
        <scheme val="minor"/>
      </rPr>
      <t>②</t>
    </r>
    <r>
      <rPr>
        <sz val="11"/>
        <color theme="4"/>
        <rFont val="游ゴシック"/>
        <family val="3"/>
        <charset val="128"/>
        <scheme val="minor"/>
      </rPr>
      <t>③</t>
    </r>
    <phoneticPr fontId="2"/>
  </si>
  <si>
    <r>
      <rPr>
        <sz val="11"/>
        <color theme="4"/>
        <rFont val="游ゴシック"/>
        <family val="3"/>
        <charset val="128"/>
        <scheme val="minor"/>
      </rPr>
      <t>③</t>
    </r>
    <r>
      <rPr>
        <sz val="11"/>
        <color rgb="FF00B050"/>
        <rFont val="游ゴシック"/>
        <family val="3"/>
        <charset val="128"/>
        <scheme val="minor"/>
      </rPr>
      <t>④</t>
    </r>
    <phoneticPr fontId="2"/>
  </si>
  <si>
    <t>⑤</t>
    <phoneticPr fontId="2"/>
  </si>
  <si>
    <r>
      <t>④</t>
    </r>
    <r>
      <rPr>
        <sz val="11"/>
        <color theme="7" tint="-0.249977111117893"/>
        <rFont val="游ゴシック"/>
        <family val="3"/>
        <charset val="128"/>
        <scheme val="minor"/>
      </rPr>
      <t>⑤</t>
    </r>
    <phoneticPr fontId="2"/>
  </si>
  <si>
    <t>ﾄﾚｰｽ・保温材復旧(企業依頼)</t>
    <rPh sb="5" eb="8">
      <t>ホオンザイ</t>
    </rPh>
    <rPh sb="8" eb="10">
      <t>フッキュウ</t>
    </rPh>
    <rPh sb="11" eb="15">
      <t>キギョウイライ</t>
    </rPh>
    <phoneticPr fontId="2"/>
  </si>
  <si>
    <t>発煙硫酸受入れ日</t>
    <rPh sb="0" eb="4">
      <t>ハツエンリュウサン</t>
    </rPh>
    <rPh sb="4" eb="6">
      <t>ウケイ</t>
    </rPh>
    <rPh sb="7" eb="8">
      <t>ヒ</t>
    </rPh>
    <phoneticPr fontId="2"/>
  </si>
  <si>
    <t>●</t>
    <phoneticPr fontId="2"/>
  </si>
  <si>
    <r>
      <rPr>
        <sz val="10"/>
        <color rgb="FF0070C0"/>
        <rFont val="游ゴシック"/>
        <family val="3"/>
        <charset val="128"/>
        <scheme val="minor"/>
      </rPr>
      <t>定常</t>
    </r>
    <r>
      <rPr>
        <sz val="10"/>
        <color theme="1"/>
        <rFont val="游ゴシック"/>
        <family val="2"/>
        <charset val="128"/>
        <scheme val="minor"/>
      </rPr>
      <t>作業</t>
    </r>
    <r>
      <rPr>
        <b/>
        <sz val="10"/>
        <color theme="1"/>
        <rFont val="游ゴシック"/>
        <family val="3"/>
        <charset val="128"/>
        <scheme val="minor"/>
      </rPr>
      <t>実施</t>
    </r>
    <r>
      <rPr>
        <sz val="10"/>
        <color theme="1"/>
        <rFont val="游ゴシック"/>
        <family val="2"/>
        <charset val="128"/>
        <scheme val="minor"/>
      </rPr>
      <t>（通常ﾗｲﾝ受入れ）</t>
    </r>
    <rPh sb="0" eb="2">
      <t>テイジョウ</t>
    </rPh>
    <rPh sb="2" eb="6">
      <t>サギョウジッシ</t>
    </rPh>
    <rPh sb="7" eb="9">
      <t>ツウジョウ</t>
    </rPh>
    <rPh sb="12" eb="14">
      <t>ウケイ</t>
    </rPh>
    <phoneticPr fontId="2"/>
  </si>
  <si>
    <r>
      <rPr>
        <sz val="10"/>
        <color rgb="FFFF0000"/>
        <rFont val="游ゴシック"/>
        <family val="3"/>
        <charset val="128"/>
        <scheme val="minor"/>
      </rPr>
      <t>非定常</t>
    </r>
    <r>
      <rPr>
        <sz val="10"/>
        <color theme="1"/>
        <rFont val="游ゴシック"/>
        <family val="2"/>
        <charset val="128"/>
        <scheme val="minor"/>
      </rPr>
      <t>作業</t>
    </r>
    <r>
      <rPr>
        <b/>
        <sz val="10"/>
        <color theme="1"/>
        <rFont val="游ゴシック"/>
        <family val="3"/>
        <charset val="128"/>
        <scheme val="minor"/>
      </rPr>
      <t>実施</t>
    </r>
    <r>
      <rPr>
        <sz val="10"/>
        <color theme="1"/>
        <rFont val="游ゴシック"/>
        <family val="2"/>
        <charset val="128"/>
        <scheme val="minor"/>
      </rPr>
      <t>（別ﾗｲﾝ受入れ）</t>
    </r>
    <rPh sb="1" eb="5">
      <t>サギョウジッシ</t>
    </rPh>
    <rPh sb="6" eb="7">
      <t>ベツ</t>
    </rPh>
    <rPh sb="10" eb="12">
      <t>ウケイ</t>
    </rPh>
    <phoneticPr fontId="2"/>
  </si>
  <si>
    <r>
      <rPr>
        <sz val="10"/>
        <color rgb="FFFF0000"/>
        <rFont val="游ゴシック"/>
        <family val="3"/>
        <charset val="128"/>
        <scheme val="minor"/>
      </rPr>
      <t>非定常</t>
    </r>
    <r>
      <rPr>
        <b/>
        <sz val="10"/>
        <color theme="1"/>
        <rFont val="游ゴシック"/>
        <family val="3"/>
        <charset val="128"/>
        <scheme val="minor"/>
      </rPr>
      <t>準備</t>
    </r>
    <r>
      <rPr>
        <sz val="10"/>
        <color theme="1"/>
        <rFont val="游ゴシック"/>
        <family val="2"/>
        <charset val="128"/>
        <scheme val="minor"/>
      </rPr>
      <t>（ﾗｲﾝ内液抜き確認）</t>
    </r>
    <rPh sb="0" eb="3">
      <t>ヒテイジョウ</t>
    </rPh>
    <rPh sb="3" eb="5">
      <t>ジュンビ</t>
    </rPh>
    <rPh sb="9" eb="10">
      <t>ナイ</t>
    </rPh>
    <rPh sb="10" eb="12">
      <t>エキヌ</t>
    </rPh>
    <rPh sb="13" eb="15">
      <t>カクニン</t>
    </rPh>
    <phoneticPr fontId="2"/>
  </si>
  <si>
    <r>
      <rPr>
        <sz val="10"/>
        <color rgb="FFFF0000"/>
        <rFont val="游ゴシック"/>
        <family val="3"/>
        <charset val="128"/>
        <scheme val="minor"/>
      </rPr>
      <t>非定常</t>
    </r>
    <r>
      <rPr>
        <b/>
        <sz val="10"/>
        <color theme="1"/>
        <rFont val="游ゴシック"/>
        <family val="3"/>
        <charset val="128"/>
        <scheme val="minor"/>
      </rPr>
      <t>準備</t>
    </r>
    <r>
      <rPr>
        <sz val="10"/>
        <color theme="1"/>
        <rFont val="游ゴシック"/>
        <family val="2"/>
        <charset val="128"/>
        <scheme val="minor"/>
      </rPr>
      <t>（配管解体貫通作業）</t>
    </r>
    <rPh sb="0" eb="3">
      <t>ヒテイジョウ</t>
    </rPh>
    <rPh sb="3" eb="5">
      <t>ジュンビ</t>
    </rPh>
    <rPh sb="6" eb="8">
      <t>ハイカン</t>
    </rPh>
    <rPh sb="8" eb="10">
      <t>カイタイ</t>
    </rPh>
    <rPh sb="10" eb="12">
      <t>カンツウ</t>
    </rPh>
    <rPh sb="12" eb="14">
      <t>サギョウ</t>
    </rPh>
    <phoneticPr fontId="2"/>
  </si>
  <si>
    <r>
      <rPr>
        <sz val="10"/>
        <color rgb="FFFF0000"/>
        <rFont val="游ゴシック"/>
        <family val="3"/>
        <charset val="128"/>
        <scheme val="minor"/>
      </rPr>
      <t>非定常</t>
    </r>
    <r>
      <rPr>
        <b/>
        <sz val="10"/>
        <color theme="1"/>
        <rFont val="游ゴシック"/>
        <family val="3"/>
        <charset val="128"/>
        <scheme val="minor"/>
      </rPr>
      <t>実施</t>
    </r>
    <r>
      <rPr>
        <sz val="10"/>
        <color theme="1"/>
        <rFont val="游ゴシック"/>
        <family val="2"/>
        <charset val="128"/>
        <scheme val="minor"/>
      </rPr>
      <t>（ﾗｲﾝ内液抜き確認）</t>
    </r>
    <rPh sb="0" eb="3">
      <t>ヒテイジョウ</t>
    </rPh>
    <rPh sb="3" eb="5">
      <t>ジッシ</t>
    </rPh>
    <rPh sb="9" eb="10">
      <t>ナイ</t>
    </rPh>
    <rPh sb="10" eb="12">
      <t>エキヌ</t>
    </rPh>
    <rPh sb="13" eb="15">
      <t>カクニン</t>
    </rPh>
    <phoneticPr fontId="2"/>
  </si>
  <si>
    <r>
      <rPr>
        <sz val="10"/>
        <color rgb="FFFF0000"/>
        <rFont val="游ゴシック"/>
        <family val="3"/>
        <charset val="128"/>
        <scheme val="minor"/>
      </rPr>
      <t>非定常</t>
    </r>
    <r>
      <rPr>
        <b/>
        <sz val="10"/>
        <color theme="1"/>
        <rFont val="游ゴシック"/>
        <family val="3"/>
        <charset val="128"/>
        <scheme val="minor"/>
      </rPr>
      <t>実施</t>
    </r>
    <r>
      <rPr>
        <sz val="10"/>
        <color theme="1"/>
        <rFont val="游ゴシック"/>
        <family val="2"/>
        <charset val="128"/>
        <scheme val="minor"/>
      </rPr>
      <t>（配管解体貫通作業）</t>
    </r>
    <rPh sb="0" eb="3">
      <t>ヒテイジョウ</t>
    </rPh>
    <rPh sb="3" eb="5">
      <t>ジッシ</t>
    </rPh>
    <rPh sb="6" eb="8">
      <t>ハイカン</t>
    </rPh>
    <rPh sb="8" eb="10">
      <t>カイタイ</t>
    </rPh>
    <rPh sb="10" eb="12">
      <t>カンツウ</t>
    </rPh>
    <rPh sb="12" eb="14">
      <t>サギョウ</t>
    </rPh>
    <phoneticPr fontId="2"/>
  </si>
  <si>
    <r>
      <rPr>
        <sz val="11"/>
        <color rgb="FFFF0000"/>
        <rFont val="游ゴシック"/>
        <family val="3"/>
        <charset val="128"/>
        <scheme val="minor"/>
      </rPr>
      <t>非定常</t>
    </r>
    <r>
      <rPr>
        <sz val="11"/>
        <color theme="1"/>
        <rFont val="游ゴシック"/>
        <family val="2"/>
        <charset val="128"/>
        <scheme val="minor"/>
      </rPr>
      <t>配管加温(貫通対応)</t>
    </r>
    <rPh sb="0" eb="3">
      <t>ヒテイジョウ</t>
    </rPh>
    <rPh sb="3" eb="7">
      <t>ハイカンカオン</t>
    </rPh>
    <rPh sb="8" eb="12">
      <t>カンツウタイオウ</t>
    </rPh>
    <phoneticPr fontId="2"/>
  </si>
  <si>
    <t>◎</t>
    <phoneticPr fontId="2"/>
  </si>
  <si>
    <t>〇</t>
    <phoneticPr fontId="2"/>
  </si>
  <si>
    <t>分</t>
    <rPh sb="0" eb="1">
      <t>ブン</t>
    </rPh>
    <phoneticPr fontId="2"/>
  </si>
  <si>
    <t>⑥</t>
    <phoneticPr fontId="2"/>
  </si>
  <si>
    <t>慰</t>
    <rPh sb="0" eb="1">
      <t>イ</t>
    </rPh>
    <phoneticPr fontId="2"/>
  </si>
  <si>
    <t>(OP)　栁田　大和</t>
    <rPh sb="5" eb="7">
      <t>ヤナギタ</t>
    </rPh>
    <rPh sb="8" eb="10">
      <t>ヤマト</t>
    </rPh>
    <phoneticPr fontId="2"/>
  </si>
  <si>
    <t>(OP)　中尾　聡希</t>
    <rPh sb="5" eb="7">
      <t>ナカオ</t>
    </rPh>
    <phoneticPr fontId="2"/>
  </si>
  <si>
    <t>(OP)　佐藤　英樹</t>
    <phoneticPr fontId="2"/>
  </si>
  <si>
    <t>(OP)　昌子　優人</t>
    <phoneticPr fontId="2"/>
  </si>
  <si>
    <t>(職長)　栁田　広則</t>
    <rPh sb="1" eb="3">
      <t>ショクチョウ</t>
    </rPh>
    <rPh sb="5" eb="7">
      <t>ヤナギタ</t>
    </rPh>
    <rPh sb="8" eb="9">
      <t>ヒロ</t>
    </rPh>
    <rPh sb="9" eb="10">
      <t>ノリ</t>
    </rPh>
    <phoneticPr fontId="2"/>
  </si>
  <si>
    <t>(職長)　甲斐　保輝</t>
    <rPh sb="5" eb="7">
      <t>カイ</t>
    </rPh>
    <rPh sb="8" eb="9">
      <t>ホ</t>
    </rPh>
    <rPh sb="9" eb="10">
      <t>テル</t>
    </rPh>
    <phoneticPr fontId="2"/>
  </si>
  <si>
    <t>(職長)　橋迫　智博</t>
    <rPh sb="5" eb="7">
      <t>ハシサコ</t>
    </rPh>
    <rPh sb="8" eb="9">
      <t>トモ</t>
    </rPh>
    <rPh sb="9" eb="10">
      <t>ヒロ</t>
    </rPh>
    <phoneticPr fontId="2"/>
  </si>
  <si>
    <t>(職長)　髙木　龍也</t>
    <rPh sb="5" eb="7">
      <t>タカキ</t>
    </rPh>
    <rPh sb="8" eb="10">
      <t>タツヤ</t>
    </rPh>
    <phoneticPr fontId="2"/>
  </si>
  <si>
    <t>(職長)　甲斐　智志</t>
    <rPh sb="5" eb="7">
      <t>カイ</t>
    </rPh>
    <rPh sb="8" eb="9">
      <t>サトシ</t>
    </rPh>
    <rPh sb="9" eb="10">
      <t>ココロザシ</t>
    </rPh>
    <phoneticPr fontId="2"/>
  </si>
  <si>
    <t>(ｽﾀｯﾌ)　三樹　彰</t>
    <rPh sb="7" eb="9">
      <t>ミツギ</t>
    </rPh>
    <rPh sb="10" eb="11">
      <t>アキラ</t>
    </rPh>
    <phoneticPr fontId="2"/>
  </si>
  <si>
    <t>(ｽﾀｯﾌ)　馬原　康寛</t>
    <rPh sb="7" eb="9">
      <t>マハラ</t>
    </rPh>
    <rPh sb="10" eb="11">
      <t>ヤス</t>
    </rPh>
    <rPh sb="11" eb="12">
      <t>ヒロ</t>
    </rPh>
    <phoneticPr fontId="2"/>
  </si>
  <si>
    <t>AB票提出
済</t>
    <rPh sb="2" eb="5">
      <t>ヒョウテイシュツ</t>
    </rPh>
    <rPh sb="6" eb="7">
      <t>スミ</t>
    </rPh>
    <phoneticPr fontId="2"/>
  </si>
  <si>
    <t>非定常作成中</t>
    <rPh sb="0" eb="3">
      <t>ヒテイジョウ</t>
    </rPh>
    <rPh sb="3" eb="6">
      <t>サクセイチュウ</t>
    </rPh>
    <phoneticPr fontId="2"/>
  </si>
  <si>
    <t>担当関係者　勤務</t>
    <rPh sb="0" eb="5">
      <t>タントウカンケイシャ</t>
    </rPh>
    <rPh sb="6" eb="8">
      <t>キンム</t>
    </rPh>
    <phoneticPr fontId="2"/>
  </si>
  <si>
    <r>
      <rPr>
        <sz val="10"/>
        <color rgb="FFFF0000"/>
        <rFont val="游ゴシック"/>
        <family val="3"/>
        <charset val="128"/>
        <scheme val="minor"/>
      </rPr>
      <t>非定常</t>
    </r>
    <r>
      <rPr>
        <b/>
        <sz val="10"/>
        <color theme="1"/>
        <rFont val="游ゴシック"/>
        <family val="3"/>
        <charset val="128"/>
        <scheme val="minor"/>
      </rPr>
      <t>実施</t>
    </r>
    <r>
      <rPr>
        <sz val="10"/>
        <color theme="1"/>
        <rFont val="游ゴシック"/>
        <family val="2"/>
        <charset val="128"/>
        <scheme val="minor"/>
      </rPr>
      <t>（</t>
    </r>
    <r>
      <rPr>
        <sz val="8"/>
        <color theme="1"/>
        <rFont val="游ゴシック"/>
        <family val="3"/>
        <charset val="128"/>
        <scheme val="minor"/>
      </rPr>
      <t>自動弁バルブ取り外し・結晶除去作業</t>
    </r>
    <r>
      <rPr>
        <sz val="10"/>
        <color theme="1"/>
        <rFont val="游ゴシック"/>
        <family val="2"/>
        <charset val="128"/>
        <scheme val="minor"/>
      </rPr>
      <t>）</t>
    </r>
    <rPh sb="0" eb="3">
      <t>ヒテイジョウ</t>
    </rPh>
    <rPh sb="3" eb="5">
      <t>ジッシ</t>
    </rPh>
    <rPh sb="6" eb="8">
      <t>ジドウ</t>
    </rPh>
    <rPh sb="8" eb="9">
      <t>ベン</t>
    </rPh>
    <rPh sb="12" eb="13">
      <t>ト</t>
    </rPh>
    <rPh sb="14" eb="15">
      <t>ハズ</t>
    </rPh>
    <rPh sb="17" eb="19">
      <t>ケッショウ</t>
    </rPh>
    <rPh sb="19" eb="21">
      <t>ジョキョ</t>
    </rPh>
    <rPh sb="21" eb="23">
      <t>サギョウ</t>
    </rPh>
    <phoneticPr fontId="2"/>
  </si>
  <si>
    <t>足場仮設・解体(企業依頼)</t>
    <rPh sb="0" eb="2">
      <t>アシバ</t>
    </rPh>
    <rPh sb="2" eb="4">
      <t>カセツ</t>
    </rPh>
    <rPh sb="5" eb="7">
      <t>カイタイ</t>
    </rPh>
    <rPh sb="8" eb="12">
      <t>キギョウイライ</t>
    </rPh>
    <phoneticPr fontId="2"/>
  </si>
  <si>
    <t>受入れ自動弁</t>
    <rPh sb="0" eb="2">
      <t>ウケイ</t>
    </rPh>
    <rPh sb="3" eb="6">
      <t>ジドウベン</t>
    </rPh>
    <phoneticPr fontId="2"/>
  </si>
  <si>
    <t>受入れライン(自動弁2次側)</t>
    <rPh sb="0" eb="2">
      <t>ウケイ</t>
    </rPh>
    <rPh sb="7" eb="9">
      <t>ジドウ</t>
    </rPh>
    <rPh sb="9" eb="10">
      <t>ベン</t>
    </rPh>
    <rPh sb="11" eb="12">
      <t>ジ</t>
    </rPh>
    <rPh sb="12" eb="13">
      <t>ガワ</t>
    </rPh>
    <phoneticPr fontId="2"/>
  </si>
  <si>
    <t>洗浄前</t>
    <rPh sb="0" eb="3">
      <t>センジョウマエ</t>
    </rPh>
    <phoneticPr fontId="2"/>
  </si>
  <si>
    <t>洗浄後</t>
    <rPh sb="0" eb="2">
      <t>センジョウ</t>
    </rPh>
    <rPh sb="2" eb="3">
      <t>ゴ</t>
    </rPh>
    <phoneticPr fontId="2"/>
  </si>
  <si>
    <t>受入れライン(自動弁2次側)結晶詰まり除去</t>
    <rPh sb="0" eb="2">
      <t>ウケイ</t>
    </rPh>
    <rPh sb="7" eb="9">
      <t>ジドウ</t>
    </rPh>
    <rPh sb="9" eb="10">
      <t>ベン</t>
    </rPh>
    <rPh sb="11" eb="12">
      <t>ジ</t>
    </rPh>
    <rPh sb="12" eb="13">
      <t>ガワ</t>
    </rPh>
    <rPh sb="14" eb="17">
      <t>ケッショウツ</t>
    </rPh>
    <rPh sb="19" eb="21">
      <t>ジョキョ</t>
    </rPh>
    <phoneticPr fontId="2"/>
  </si>
  <si>
    <t>受入れライン短管</t>
    <rPh sb="0" eb="2">
      <t>ウケイ</t>
    </rPh>
    <rPh sb="6" eb="8">
      <t>タンカン</t>
    </rPh>
    <phoneticPr fontId="2"/>
  </si>
  <si>
    <t>ライン内詰まり結晶</t>
    <rPh sb="3" eb="4">
      <t>ナイ</t>
    </rPh>
    <rPh sb="4" eb="5">
      <t>ツ</t>
    </rPh>
    <rPh sb="7" eb="9">
      <t>ケッショウ</t>
    </rPh>
    <phoneticPr fontId="2"/>
  </si>
  <si>
    <r>
      <t xml:space="preserve">（小田コメント20230313）
・異常状態を認識し、受け入れを中止し職長へ連絡後、非定常作業に移行出来ている事確認しました。3/11の非定常作業による受け入れについては、私も立ち会い、受け入れ作業及びリスク対応も抜けなく実施出来ている事を確認しました。
・受け入れライン閉塞については、何故今年度に限り発生したのか、例年と何が違っていたのか解析し(最終受け入れ時の後押しが不十分であったのか等）、23年度の再発防止に繋げて下さい。
</t>
    </r>
    <r>
      <rPr>
        <b/>
        <u/>
        <sz val="11"/>
        <color rgb="FFFF0000"/>
        <rFont val="Meiryo UI"/>
        <family val="3"/>
        <charset val="128"/>
      </rPr>
      <t>(20230414)中島コメント
・本件は、詰まり物が結果的に不明ですので、ランクAにて非定常対応して下さい。
・詰まり物が、緑色の固体であり、そのもの自体からの発煙現象が確認されなていませんが、組成が不明ですので、水との接触などさせないように厳重管理して下さい。
・分析依頼する際にも、発煙硫酸ラインから発見された物質であることを明記して、情報提供をお願いします。
・接触による二次災害に繋がらないように除去した詰まり物の管理も非定常作業を発行して、対応を進めて下さい。</t>
    </r>
    <rPh sb="1" eb="3">
      <t>オダ</t>
    </rPh>
    <rPh sb="18" eb="22">
      <t>イジョウジョウタイ</t>
    </rPh>
    <rPh sb="23" eb="25">
      <t>ニンシキ</t>
    </rPh>
    <rPh sb="27" eb="28">
      <t>ウ</t>
    </rPh>
    <rPh sb="29" eb="30">
      <t>イ</t>
    </rPh>
    <rPh sb="32" eb="34">
      <t>チュウシ</t>
    </rPh>
    <rPh sb="35" eb="37">
      <t>ショクチョウ</t>
    </rPh>
    <rPh sb="38" eb="41">
      <t>レンラクゴ</t>
    </rPh>
    <rPh sb="42" eb="47">
      <t>ヒテイジョウサギョウ</t>
    </rPh>
    <rPh sb="48" eb="50">
      <t>イコウ</t>
    </rPh>
    <rPh sb="55" eb="56">
      <t>コト</t>
    </rPh>
    <rPh sb="56" eb="58">
      <t>カクニン</t>
    </rPh>
    <rPh sb="68" eb="73">
      <t>ヒテイジョウサギョウ</t>
    </rPh>
    <rPh sb="76" eb="77">
      <t>ウ</t>
    </rPh>
    <rPh sb="78" eb="79">
      <t>イ</t>
    </rPh>
    <rPh sb="86" eb="87">
      <t>ワタシ</t>
    </rPh>
    <rPh sb="88" eb="89">
      <t>タ</t>
    </rPh>
    <rPh sb="90" eb="91">
      <t>ア</t>
    </rPh>
    <rPh sb="93" eb="94">
      <t>ウ</t>
    </rPh>
    <rPh sb="95" eb="96">
      <t>イ</t>
    </rPh>
    <rPh sb="97" eb="99">
      <t>サギョウ</t>
    </rPh>
    <rPh sb="99" eb="100">
      <t>オヨ</t>
    </rPh>
    <rPh sb="104" eb="106">
      <t>タイオウ</t>
    </rPh>
    <rPh sb="107" eb="108">
      <t>ヌ</t>
    </rPh>
    <rPh sb="111" eb="113">
      <t>ジッシ</t>
    </rPh>
    <rPh sb="113" eb="115">
      <t>デキ</t>
    </rPh>
    <rPh sb="118" eb="119">
      <t>コト</t>
    </rPh>
    <rPh sb="120" eb="122">
      <t>カクニン</t>
    </rPh>
    <rPh sb="129" eb="130">
      <t>ウ</t>
    </rPh>
    <rPh sb="131" eb="132">
      <t>イ</t>
    </rPh>
    <rPh sb="136" eb="138">
      <t>ヘイソク</t>
    </rPh>
    <rPh sb="144" eb="146">
      <t>ナゼ</t>
    </rPh>
    <rPh sb="146" eb="149">
      <t>コンネンド</t>
    </rPh>
    <rPh sb="150" eb="151">
      <t>カギ</t>
    </rPh>
    <rPh sb="152" eb="154">
      <t>ハッセイ</t>
    </rPh>
    <rPh sb="159" eb="161">
      <t>レイネン</t>
    </rPh>
    <rPh sb="162" eb="163">
      <t>ナニ</t>
    </rPh>
    <rPh sb="164" eb="165">
      <t>チガ</t>
    </rPh>
    <rPh sb="171" eb="173">
      <t>カイセキ</t>
    </rPh>
    <rPh sb="175" eb="178">
      <t>サイシュウウ</t>
    </rPh>
    <rPh sb="179" eb="180">
      <t>イ</t>
    </rPh>
    <rPh sb="181" eb="182">
      <t>ジ</t>
    </rPh>
    <rPh sb="183" eb="185">
      <t>アトオ</t>
    </rPh>
    <rPh sb="187" eb="190">
      <t>フジュウブン</t>
    </rPh>
    <rPh sb="196" eb="197">
      <t>ナド</t>
    </rPh>
    <rPh sb="201" eb="203">
      <t>ネンド</t>
    </rPh>
    <rPh sb="204" eb="208">
      <t>サイハツボウシ</t>
    </rPh>
    <rPh sb="209" eb="210">
      <t>ツナ</t>
    </rPh>
    <rPh sb="212" eb="213">
      <t>クダ</t>
    </rPh>
    <rPh sb="227" eb="229">
      <t>ナカシマ</t>
    </rPh>
    <rPh sb="235" eb="237">
      <t>ホンケン</t>
    </rPh>
    <rPh sb="239" eb="240">
      <t>ツ</t>
    </rPh>
    <rPh sb="242" eb="243">
      <t>ブツ</t>
    </rPh>
    <rPh sb="244" eb="246">
      <t>ケッカ</t>
    </rPh>
    <rPh sb="246" eb="247">
      <t>テキ</t>
    </rPh>
    <rPh sb="248" eb="250">
      <t>フメイ</t>
    </rPh>
    <rPh sb="261" eb="264">
      <t>ヒテイジョウ</t>
    </rPh>
    <rPh sb="264" eb="266">
      <t>タイオウ</t>
    </rPh>
    <rPh sb="268" eb="269">
      <t>クダ</t>
    </rPh>
    <rPh sb="274" eb="275">
      <t>ツ</t>
    </rPh>
    <rPh sb="277" eb="278">
      <t>ブツ</t>
    </rPh>
    <rPh sb="280" eb="281">
      <t>ミドリ</t>
    </rPh>
    <rPh sb="281" eb="282">
      <t>イロ</t>
    </rPh>
    <rPh sb="283" eb="285">
      <t>コタイ</t>
    </rPh>
    <rPh sb="293" eb="295">
      <t>ジタイ</t>
    </rPh>
    <rPh sb="298" eb="300">
      <t>ハツエン</t>
    </rPh>
    <rPh sb="300" eb="302">
      <t>ゲンショウ</t>
    </rPh>
    <rPh sb="303" eb="305">
      <t>カクニン</t>
    </rPh>
    <rPh sb="315" eb="317">
      <t>ソセイ</t>
    </rPh>
    <rPh sb="318" eb="320">
      <t>フメイ</t>
    </rPh>
    <rPh sb="325" eb="326">
      <t>ミズ</t>
    </rPh>
    <rPh sb="328" eb="330">
      <t>セッショク</t>
    </rPh>
    <rPh sb="339" eb="341">
      <t>ゲンジュウ</t>
    </rPh>
    <rPh sb="341" eb="343">
      <t>カンリ</t>
    </rPh>
    <rPh sb="345" eb="346">
      <t>クダ</t>
    </rPh>
    <rPh sb="351" eb="353">
      <t>ブンセキ</t>
    </rPh>
    <rPh sb="353" eb="355">
      <t>イライ</t>
    </rPh>
    <rPh sb="357" eb="358">
      <t>サイ</t>
    </rPh>
    <rPh sb="361" eb="363">
      <t>ハツエン</t>
    </rPh>
    <rPh sb="363" eb="365">
      <t>リュウサン</t>
    </rPh>
    <rPh sb="370" eb="372">
      <t>ハッケン</t>
    </rPh>
    <rPh sb="375" eb="377">
      <t>ブッシツ</t>
    </rPh>
    <rPh sb="383" eb="385">
      <t>メイキ</t>
    </rPh>
    <rPh sb="388" eb="390">
      <t>ジョウホウ</t>
    </rPh>
    <rPh sb="390" eb="392">
      <t>テイキョウ</t>
    </rPh>
    <rPh sb="394" eb="395">
      <t>ネガ</t>
    </rPh>
    <rPh sb="402" eb="404">
      <t>セッショク</t>
    </rPh>
    <rPh sb="407" eb="409">
      <t>ニジ</t>
    </rPh>
    <rPh sb="409" eb="411">
      <t>サイガイ</t>
    </rPh>
    <rPh sb="412" eb="413">
      <t>ツナ</t>
    </rPh>
    <rPh sb="420" eb="422">
      <t>ジョキョ</t>
    </rPh>
    <rPh sb="424" eb="425">
      <t>ツ</t>
    </rPh>
    <rPh sb="427" eb="428">
      <t>ブツ</t>
    </rPh>
    <rPh sb="429" eb="431">
      <t>カンリ</t>
    </rPh>
    <rPh sb="432" eb="435">
      <t>ヒテイジョウ</t>
    </rPh>
    <rPh sb="435" eb="437">
      <t>サギョウ</t>
    </rPh>
    <rPh sb="438" eb="440">
      <t>ハッコウ</t>
    </rPh>
    <rPh sb="443" eb="445">
      <t>タイオウ</t>
    </rPh>
    <rPh sb="446" eb="447">
      <t>スス</t>
    </rPh>
    <rPh sb="449" eb="450">
      <t>クダ</t>
    </rPh>
    <phoneticPr fontId="2"/>
  </si>
  <si>
    <t>発煙硫酸を8:00より受け入れる為、ﾛｰﾘのﾌﾚｷ接続が完了したことを確認した。
その後、発煙硫酸受け入れ自動弁を開閉させるが、自動弁が動作しない状態になっていた為、受け入れを停止し、職長へ連絡を行った。</t>
    <rPh sb="0" eb="2">
      <t>リュウサン</t>
    </rPh>
    <rPh sb="3" eb="4">
      <t>ウ</t>
    </rPh>
    <rPh sb="11" eb="12">
      <t>イ</t>
    </rPh>
    <rPh sb="14" eb="15">
      <t>サイ</t>
    </rPh>
    <rPh sb="15" eb="16">
      <t>タメ</t>
    </rPh>
    <rPh sb="24" eb="26">
      <t>セツゾク</t>
    </rPh>
    <rPh sb="27" eb="29">
      <t>カンリョウ</t>
    </rPh>
    <rPh sb="34" eb="36">
      <t>カクニン</t>
    </rPh>
    <rPh sb="47" eb="48">
      <t>ウ</t>
    </rPh>
    <rPh sb="49" eb="50">
      <t>イ</t>
    </rPh>
    <rPh sb="51" eb="53">
      <t>ジドウ</t>
    </rPh>
    <rPh sb="53" eb="54">
      <t>ベン</t>
    </rPh>
    <rPh sb="55" eb="57">
      <t>カイヘイ</t>
    </rPh>
    <rPh sb="62" eb="65">
      <t>ジドウベン</t>
    </rPh>
    <rPh sb="81" eb="82">
      <t>タメ</t>
    </rPh>
    <rPh sb="83" eb="84">
      <t>ウ</t>
    </rPh>
    <rPh sb="85" eb="86">
      <t>イ</t>
    </rPh>
    <rPh sb="88" eb="90">
      <t>テイシ</t>
    </rPh>
    <rPh sb="92" eb="94">
      <t>ショクチョウ</t>
    </rPh>
    <rPh sb="95" eb="97">
      <t>レンラク</t>
    </rPh>
    <rPh sb="98" eb="99">
      <t>オコナ</t>
    </rPh>
    <phoneticPr fontId="2"/>
  </si>
  <si>
    <t>Cr：クロム</t>
    <phoneticPr fontId="2"/>
  </si>
  <si>
    <t>Fe：鉄</t>
    <rPh sb="3" eb="4">
      <t>テツ</t>
    </rPh>
    <phoneticPr fontId="2"/>
  </si>
  <si>
    <t>Ni：ニッケル</t>
    <phoneticPr fontId="2"/>
  </si>
  <si>
    <t>Mn：マンガン</t>
    <phoneticPr fontId="2"/>
  </si>
  <si>
    <t>Cu：銅</t>
    <rPh sb="3" eb="4">
      <t>ドウ</t>
    </rPh>
    <phoneticPr fontId="2"/>
  </si>
  <si>
    <t>Mo：モリブデン</t>
    <phoneticPr fontId="2"/>
  </si>
  <si>
    <r>
      <t xml:space="preserve">・3/10
【自動弁について】
1)職長立ち合いの下、設備技術部へ連絡し、自動弁の状態を確認してもらったが問題なしとの判断。
2)何度か自動弁の開閉操作を繰り返すと徐々に開閉するようになった。
【発煙硫酸受け入れライン閉塞】
自動弁が開閉するようになり発硫受入れ準備の為、N2にてﾘｰｸﾃｽﾄを実施し、ライン内の残圧をタンク内へ逃がそうと自動弁を開けたが圧が抜けない事に気付いた。
1)受け入れラインの窒素圧が抜けない事を職長へ連絡後、OP・職長・係長にて現場確認を行った。
2)確認後、ラインの閉塞ありと判断し、受け入れ作業を中止し、蒸気加温による貫通作業の非定常を作成した。
</t>
    </r>
    <r>
      <rPr>
        <b/>
        <sz val="11"/>
        <color rgb="FFFF0000"/>
        <rFont val="Meiryo UI"/>
        <family val="3"/>
        <charset val="128"/>
      </rPr>
      <t>※件名：発煙硫酸受入れライン温め（Bランク）</t>
    </r>
    <r>
      <rPr>
        <sz val="11"/>
        <rFont val="Meiryo UI"/>
        <family val="3"/>
        <charset val="128"/>
      </rPr>
      <t xml:space="preserve">
3)管理室に、受け入れが遅れる事を連絡した。
4)受入れライン保温材を取り外し、蒸気ラインにて配管・バルブを加温した。
   しかし、完全に貫通出来ず当日の受け入れを中止とした。
5)管理室とも相談し、3/11まで蒸気にて加温は継続して実施、ローリーは場内に待機し、運転手は延岡に宿泊してもらう事になり、3/11朝に再度受入れ入場する事となった。
・3/11
1)昨日よりN2をライン内に通すと圧は抜けるようになったが、未だ詰まりがある（0.4MPa～0MPaが1.5分程度）と判断、既存ラインでの受け入れは状態が解らないため難しいと判断した。OP・職長・係長・環安課課長、次長にて確認。
2)ローリー内を空にするために、既存ラインを使用せず、ローリーのフレキを発硫タンク上部予備ノズルへ繋ぎ受け入れることとした。
</t>
    </r>
    <r>
      <rPr>
        <b/>
        <sz val="11"/>
        <color rgb="FFFF0000"/>
        <rFont val="Meiryo UI"/>
        <family val="3"/>
        <charset val="128"/>
      </rPr>
      <t>※非定常件名：発硫受入れライン変更（Aランク）</t>
    </r>
    <r>
      <rPr>
        <sz val="11"/>
        <rFont val="Meiryo UI"/>
        <family val="3"/>
        <charset val="128"/>
      </rPr>
      <t xml:space="preserve">
3)非定常作業計画について、作業手順及びリスク対応をOP・職長・係長・環安課長・次長にて確認し、非定常にて受入れ実施・完了した。(11:40～12:00)
4)ローリー退場(12:20)
5)閉塞した受入れラインについては継続して加温を行い1週間程度様子を見ることとした。
・3/23
対策会議実施（別紙議事録添付)]
4/4　</t>
    </r>
    <r>
      <rPr>
        <b/>
        <sz val="11"/>
        <color rgb="FFFF0000"/>
        <rFont val="Meiryo UI"/>
        <family val="3"/>
        <charset val="128"/>
      </rPr>
      <t xml:space="preserve">発煙硫酸受入れライン液抜き作業非定常実施]
</t>
    </r>
    <r>
      <rPr>
        <sz val="11"/>
        <rFont val="Meiryo UI"/>
        <family val="3"/>
        <charset val="128"/>
      </rPr>
      <t xml:space="preserve">非定常作業実施者：馬原・栁田(広)・髙木・中尾
・受入れライン下部フランジより液抜きを実施→約2L+結晶残留あり
・液抜きのエアー入れでのﾌﾗﾝｼﾞ割作業にて、詰まり箇所の特定が確認された。
・自動弁上部フランジ箇所に詰まりを確認した。
</t>
    </r>
    <r>
      <rPr>
        <sz val="11"/>
        <color rgb="FFFF0000"/>
        <rFont val="Meiryo UI"/>
        <family val="3"/>
        <charset val="128"/>
      </rPr>
      <t>※次回の非定常作業でバルブ取り外し・結晶除去、バルブの状態確認、上部配管の詰まり確認を行う</t>
    </r>
    <r>
      <rPr>
        <sz val="11"/>
        <rFont val="Meiryo UI"/>
        <family val="3"/>
        <charset val="128"/>
      </rPr>
      <t xml:space="preserve">
→次回の非定常作業までは集中的に結晶詰まり箇所をスチームにて加温し、様子を見る。
※別紙フローにて詳細記載。
</t>
    </r>
    <r>
      <rPr>
        <sz val="11"/>
        <color rgb="FF0070C0"/>
        <rFont val="Meiryo UI"/>
        <family val="3"/>
        <charset val="128"/>
      </rPr>
      <t>4/13
受入ライン詰り箇所確認・除去作業（非定常作業）実施
自動弁上部に結晶詰り除去対応完了
結晶つまり箇所のライン内溶接部に凹凸が生じており、一部ラインの更新を実施する。
自動弁ボールバルブは予備品（新品）と交換済
受け入れライン復旧は4/18予定
再発防止対策
①発煙硫酸受入操作基準書においての操作を確認し、ライン内の液溜まり箇所についての対応見直しを確認する。
②キャンペーン生産における停止期間前でのライン内貫通確認対応を検討する。
③受入ラインフローを見直しバルブ位置やデッドスペース削減に向けてのハード対策を実施する。
④閉塞の固化した結晶を分析して成分を確認
結晶化に至った原因
溶解しない成分とはなにかの解明
液だまりによる飛沫同伴の対応</t>
    </r>
    <r>
      <rPr>
        <sz val="11"/>
        <rFont val="Meiryo UI"/>
        <family val="3"/>
        <charset val="128"/>
      </rPr>
      <t xml:space="preserve">
5/11(木)
発煙硫酸結晶物質の分析依頼実施
東洋検査センターへ　ICP-MS　金属定性分析
5/22 分析結果報告
5/26
 ICP-MS 金属元素　定量分析　追加依頼
6/13
ICP-MS 定量分析実施結果報告</t>
    </r>
    <rPh sb="7" eb="10">
      <t>ジドウベン</t>
    </rPh>
    <rPh sb="25" eb="26">
      <t>モト</t>
    </rPh>
    <rPh sb="275" eb="276">
      <t>ウ</t>
    </rPh>
    <rPh sb="277" eb="278">
      <t>イ</t>
    </rPh>
    <rPh sb="283" eb="285">
      <t>チッソ</t>
    </rPh>
    <rPh sb="285" eb="286">
      <t>アツ</t>
    </rPh>
    <rPh sb="287" eb="288">
      <t>ヌ</t>
    </rPh>
    <rPh sb="291" eb="292">
      <t>コト</t>
    </rPh>
    <rPh sb="293" eb="295">
      <t>ショクチョウ</t>
    </rPh>
    <rPh sb="296" eb="299">
      <t>レンラクゴ</t>
    </rPh>
    <rPh sb="303" eb="305">
      <t>ショクチョウ</t>
    </rPh>
    <rPh sb="306" eb="308">
      <t>カカリチョウ</t>
    </rPh>
    <rPh sb="310" eb="314">
      <t>ゲンバカクニン</t>
    </rPh>
    <rPh sb="315" eb="316">
      <t>オコナ</t>
    </rPh>
    <rPh sb="322" eb="324">
      <t>カクニン</t>
    </rPh>
    <rPh sb="324" eb="325">
      <t>ゴ</t>
    </rPh>
    <rPh sb="330" eb="332">
      <t>ヘイソク</t>
    </rPh>
    <rPh sb="335" eb="337">
      <t>ハンダン</t>
    </rPh>
    <rPh sb="339" eb="340">
      <t>ウ</t>
    </rPh>
    <rPh sb="341" eb="342">
      <t>イ</t>
    </rPh>
    <rPh sb="343" eb="345">
      <t>サギョウ</t>
    </rPh>
    <rPh sb="346" eb="348">
      <t>チュウシ</t>
    </rPh>
    <rPh sb="350" eb="354">
      <t>ジョウキカオン</t>
    </rPh>
    <rPh sb="357" eb="361">
      <t>カンツウサギョウ</t>
    </rPh>
    <rPh sb="362" eb="365">
      <t>ヒテイジョウ</t>
    </rPh>
    <rPh sb="366" eb="368">
      <t>サクセイ</t>
    </rPh>
    <rPh sb="379" eb="383">
      <t>ハツエンリュウサン</t>
    </rPh>
    <rPh sb="383" eb="385">
      <t>ウケイ</t>
    </rPh>
    <rPh sb="389" eb="390">
      <t>アタタ</t>
    </rPh>
    <rPh sb="400" eb="403">
      <t>カンリシツ</t>
    </rPh>
    <rPh sb="405" eb="406">
      <t>ウ</t>
    </rPh>
    <rPh sb="407" eb="408">
      <t>イ</t>
    </rPh>
    <rPh sb="410" eb="411">
      <t>オク</t>
    </rPh>
    <rPh sb="413" eb="414">
      <t>コト</t>
    </rPh>
    <rPh sb="415" eb="417">
      <t>レンラク</t>
    </rPh>
    <rPh sb="423" eb="425">
      <t>ウケイ</t>
    </rPh>
    <rPh sb="429" eb="432">
      <t>ホオンザイ</t>
    </rPh>
    <rPh sb="433" eb="434">
      <t>ト</t>
    </rPh>
    <rPh sb="435" eb="436">
      <t>ハズ</t>
    </rPh>
    <rPh sb="438" eb="440">
      <t>ジョウキ</t>
    </rPh>
    <rPh sb="445" eb="447">
      <t>ハイカン</t>
    </rPh>
    <rPh sb="452" eb="454">
      <t>カオン</t>
    </rPh>
    <rPh sb="462" eb="464">
      <t>カンゼン</t>
    </rPh>
    <rPh sb="478" eb="480">
      <t>チュウシ</t>
    </rPh>
    <rPh sb="487" eb="490">
      <t>カンリシツ</t>
    </rPh>
    <rPh sb="492" eb="494">
      <t>ソウダン</t>
    </rPh>
    <rPh sb="502" eb="504">
      <t>ジョウキ</t>
    </rPh>
    <rPh sb="506" eb="508">
      <t>カオン</t>
    </rPh>
    <rPh sb="521" eb="523">
      <t>ジョウナイ</t>
    </rPh>
    <rPh sb="524" eb="526">
      <t>タイキ</t>
    </rPh>
    <rPh sb="528" eb="531">
      <t>ウンテンシュ</t>
    </rPh>
    <rPh sb="532" eb="534">
      <t>ノベオカ</t>
    </rPh>
    <rPh sb="535" eb="537">
      <t>シュクハク</t>
    </rPh>
    <rPh sb="542" eb="543">
      <t>コト</t>
    </rPh>
    <rPh sb="551" eb="552">
      <t>アサ</t>
    </rPh>
    <rPh sb="553" eb="555">
      <t>サイド</t>
    </rPh>
    <rPh sb="555" eb="557">
      <t>ウケイ</t>
    </rPh>
    <rPh sb="558" eb="560">
      <t>ニュウジョウ</t>
    </rPh>
    <rPh sb="564" eb="565">
      <t>ウ</t>
    </rPh>
    <rPh sb="566" eb="567">
      <t>イ</t>
    </rPh>
    <rPh sb="569" eb="571">
      <t>ジョウタイ</t>
    </rPh>
    <rPh sb="572" eb="573">
      <t>ワカ</t>
    </rPh>
    <rPh sb="578" eb="579">
      <t>ムズカ</t>
    </rPh>
    <rPh sb="591" eb="592">
      <t>ナイ</t>
    </rPh>
    <rPh sb="593" eb="594">
      <t>トオ</t>
    </rPh>
    <rPh sb="596" eb="597">
      <t>アツ</t>
    </rPh>
    <rPh sb="598" eb="599">
      <t>ヌ</t>
    </rPh>
    <rPh sb="609" eb="610">
      <t>マ</t>
    </rPh>
    <rPh sb="611" eb="612">
      <t>ツ</t>
    </rPh>
    <rPh sb="633" eb="634">
      <t>フン</t>
    </rPh>
    <rPh sb="634" eb="636">
      <t>テイド</t>
    </rPh>
    <rPh sb="638" eb="640">
      <t>ハンダン</t>
    </rPh>
    <rPh sb="641" eb="643">
      <t>キゾン</t>
    </rPh>
    <rPh sb="647" eb="649">
      <t>カオン</t>
    </rPh>
    <rPh sb="653" eb="655">
      <t>ジカン</t>
    </rPh>
    <rPh sb="659" eb="660">
      <t>ス</t>
    </rPh>
    <rPh sb="663" eb="665">
      <t>ハンダン</t>
    </rPh>
    <rPh sb="677" eb="680">
      <t>カンアンカ</t>
    </rPh>
    <rPh sb="680" eb="682">
      <t>カチョウ</t>
    </rPh>
    <rPh sb="683" eb="685">
      <t>ジチョウ</t>
    </rPh>
    <rPh sb="687" eb="689">
      <t>カクニン</t>
    </rPh>
    <rPh sb="697" eb="698">
      <t>ナイ</t>
    </rPh>
    <rPh sb="699" eb="700">
      <t>カラ</t>
    </rPh>
    <rPh sb="707" eb="709">
      <t>キゾン</t>
    </rPh>
    <rPh sb="713" eb="715">
      <t>シヨウ</t>
    </rPh>
    <rPh sb="727" eb="729">
      <t>ハツリュウ</t>
    </rPh>
    <rPh sb="732" eb="734">
      <t>ジョウブ</t>
    </rPh>
    <rPh sb="740" eb="741">
      <t>ツナ</t>
    </rPh>
    <rPh sb="742" eb="743">
      <t>ウ</t>
    </rPh>
    <rPh sb="744" eb="745">
      <t>イ</t>
    </rPh>
    <rPh sb="755" eb="760">
      <t>ヒテイジョウケンメイ</t>
    </rPh>
    <rPh sb="761" eb="763">
      <t>ハツリュウ</t>
    </rPh>
    <rPh sb="763" eb="765">
      <t>ウケイ</t>
    </rPh>
    <rPh sb="769" eb="771">
      <t>ヘンコウ</t>
    </rPh>
    <rPh sb="780" eb="787">
      <t>ヒテイジョウサギョウケイカク</t>
    </rPh>
    <rPh sb="796" eb="797">
      <t>オヨ</t>
    </rPh>
    <rPh sb="801" eb="803">
      <t>タイオウ</t>
    </rPh>
    <rPh sb="807" eb="809">
      <t>ショクチョウ</t>
    </rPh>
    <rPh sb="810" eb="812">
      <t>カカリチョウ</t>
    </rPh>
    <rPh sb="813" eb="817">
      <t>カンアンカチョウ</t>
    </rPh>
    <rPh sb="818" eb="820">
      <t>ジチョウ</t>
    </rPh>
    <rPh sb="822" eb="824">
      <t>カクニン</t>
    </rPh>
    <rPh sb="826" eb="829">
      <t>ヒテイジョウ</t>
    </rPh>
    <rPh sb="831" eb="833">
      <t>ウケイジッシカンリョウタイジョウヘイソクウケイケイゾクカオンオコナシュウカンテイドヨウスミ</t>
    </rPh>
    <rPh sb="841" eb="845">
      <t>タイサクカイギ</t>
    </rPh>
    <rPh sb="845" eb="847">
      <t>ジッシ</t>
    </rPh>
    <rPh sb="848" eb="850">
      <t>ベッシ</t>
    </rPh>
    <rPh sb="850" eb="855">
      <t>ギジロクテンプ</t>
    </rPh>
    <rPh sb="863" eb="867">
      <t>ハツエンリュウサン</t>
    </rPh>
    <rPh sb="867" eb="869">
      <t>ウケイ</t>
    </rPh>
    <rPh sb="873" eb="875">
      <t>エキヌ</t>
    </rPh>
    <rPh sb="876" eb="883">
      <t>サギョウヒテイジョウジッシ</t>
    </rPh>
    <rPh sb="885" eb="890">
      <t>ヒテイジョウサギョウ</t>
    </rPh>
    <rPh sb="890" eb="893">
      <t>ジッシシャ</t>
    </rPh>
    <rPh sb="894" eb="896">
      <t>マハラ</t>
    </rPh>
    <rPh sb="897" eb="899">
      <t>ヤナギタ</t>
    </rPh>
    <rPh sb="900" eb="901">
      <t>ヒロ</t>
    </rPh>
    <rPh sb="903" eb="905">
      <t>タカキ</t>
    </rPh>
    <rPh sb="906" eb="908">
      <t>ナカオ</t>
    </rPh>
    <rPh sb="910" eb="912">
      <t>ウケイ</t>
    </rPh>
    <rPh sb="916" eb="918">
      <t>カブ</t>
    </rPh>
    <rPh sb="924" eb="926">
      <t>エキヌ</t>
    </rPh>
    <rPh sb="928" eb="930">
      <t>ジッシ</t>
    </rPh>
    <rPh sb="931" eb="932">
      <t>ヤク</t>
    </rPh>
    <rPh sb="935" eb="937">
      <t>ケッショウ</t>
    </rPh>
    <rPh sb="937" eb="939">
      <t>ザンリュウ</t>
    </rPh>
    <rPh sb="950" eb="951">
      <t>イ</t>
    </rPh>
    <rPh sb="959" eb="962">
      <t>ワリサギョウ</t>
    </rPh>
    <rPh sb="965" eb="966">
      <t>ツ</t>
    </rPh>
    <rPh sb="968" eb="970">
      <t>カショ</t>
    </rPh>
    <rPh sb="971" eb="973">
      <t>トクテイ</t>
    </rPh>
    <rPh sb="974" eb="976">
      <t>カクニン</t>
    </rPh>
    <rPh sb="982" eb="985">
      <t>ジドウベン</t>
    </rPh>
    <rPh sb="985" eb="987">
      <t>ジョウブ</t>
    </rPh>
    <rPh sb="991" eb="993">
      <t>カショ</t>
    </rPh>
    <rPh sb="994" eb="995">
      <t>ツ</t>
    </rPh>
    <rPh sb="998" eb="1000">
      <t>カクニン</t>
    </rPh>
    <rPh sb="1005" eb="1007">
      <t>ジカイ</t>
    </rPh>
    <rPh sb="1008" eb="1013">
      <t>ヒテイジョウサギョウ</t>
    </rPh>
    <rPh sb="1017" eb="1018">
      <t>ト</t>
    </rPh>
    <rPh sb="1019" eb="1020">
      <t>ハズ</t>
    </rPh>
    <rPh sb="1022" eb="1024">
      <t>ケッショウ</t>
    </rPh>
    <rPh sb="1024" eb="1026">
      <t>ジョキョ</t>
    </rPh>
    <rPh sb="1041" eb="1042">
      <t>ツ</t>
    </rPh>
    <rPh sb="1052" eb="1053">
      <t>カイ</t>
    </rPh>
    <rPh sb="1054" eb="1059">
      <t>ヒテイジョウサギョウ</t>
    </rPh>
    <rPh sb="1062" eb="1065">
      <t>シュウチュウテキ</t>
    </rPh>
    <rPh sb="1066" eb="1069">
      <t>ケッショウツ</t>
    </rPh>
    <rPh sb="1071" eb="1073">
      <t>カショ</t>
    </rPh>
    <rPh sb="1080" eb="1082">
      <t>カオン</t>
    </rPh>
    <rPh sb="1084" eb="1086">
      <t>ヨウス</t>
    </rPh>
    <rPh sb="1087" eb="1088">
      <t>ミ</t>
    </rPh>
    <rPh sb="1092" eb="1094">
      <t>ベッシ</t>
    </rPh>
    <rPh sb="1099" eb="1101">
      <t>ショウサイ</t>
    </rPh>
    <rPh sb="1101" eb="1103">
      <t>キサイ</t>
    </rPh>
    <rPh sb="1112" eb="1114">
      <t>ウケイレ</t>
    </rPh>
    <rPh sb="1117" eb="1118">
      <t>ツマ</t>
    </rPh>
    <rPh sb="1119" eb="1121">
      <t>カショ</t>
    </rPh>
    <rPh sb="1121" eb="1123">
      <t>カクニン</t>
    </rPh>
    <rPh sb="1124" eb="1126">
      <t>ジョキョ</t>
    </rPh>
    <rPh sb="1126" eb="1128">
      <t>サギョウ</t>
    </rPh>
    <rPh sb="1129" eb="1134">
      <t>ヒテイジョウサギョウ</t>
    </rPh>
    <rPh sb="1135" eb="1137">
      <t>ジッシ</t>
    </rPh>
    <rPh sb="1138" eb="1140">
      <t>ジドウ</t>
    </rPh>
    <rPh sb="1140" eb="1141">
      <t>ベン</t>
    </rPh>
    <rPh sb="1141" eb="1143">
      <t>ジョウブ</t>
    </rPh>
    <rPh sb="1144" eb="1147">
      <t>ケッショウツマ</t>
    </rPh>
    <rPh sb="1148" eb="1150">
      <t>ジョキョ</t>
    </rPh>
    <rPh sb="1150" eb="1152">
      <t>タイオウ</t>
    </rPh>
    <rPh sb="1152" eb="1154">
      <t>カンリョウ</t>
    </rPh>
    <rPh sb="1155" eb="1157">
      <t>ケッショウ</t>
    </rPh>
    <rPh sb="1160" eb="1162">
      <t>カショ</t>
    </rPh>
    <rPh sb="1166" eb="1167">
      <t>ナイ</t>
    </rPh>
    <rPh sb="1167" eb="1170">
      <t>ヨウセツブ</t>
    </rPh>
    <rPh sb="1171" eb="1173">
      <t>オウトツ</t>
    </rPh>
    <rPh sb="1174" eb="1175">
      <t>ショウ</t>
    </rPh>
    <rPh sb="1180" eb="1182">
      <t>イチブ</t>
    </rPh>
    <rPh sb="1186" eb="1188">
      <t>コウシン</t>
    </rPh>
    <rPh sb="1189" eb="1191">
      <t>ジッシ</t>
    </rPh>
    <rPh sb="1195" eb="1198">
      <t>ジドウベン</t>
    </rPh>
    <rPh sb="1205" eb="1208">
      <t>ヨビヒン</t>
    </rPh>
    <rPh sb="1209" eb="1211">
      <t>シンピン</t>
    </rPh>
    <rPh sb="1213" eb="1216">
      <t>コウカンスミ</t>
    </rPh>
    <rPh sb="1217" eb="1218">
      <t>ウ</t>
    </rPh>
    <rPh sb="1219" eb="1220">
      <t>イ</t>
    </rPh>
    <rPh sb="1224" eb="1226">
      <t>フッキュウ</t>
    </rPh>
    <rPh sb="1231" eb="1233">
      <t>ヨテイ</t>
    </rPh>
    <rPh sb="1235" eb="1239">
      <t>サイハツボウシ</t>
    </rPh>
    <rPh sb="1239" eb="1241">
      <t>タイサク</t>
    </rPh>
    <rPh sb="1243" eb="1247">
      <t>ハツエンリュウサン</t>
    </rPh>
    <rPh sb="1247" eb="1249">
      <t>ウケイレ</t>
    </rPh>
    <rPh sb="1301" eb="1303">
      <t>セイサン</t>
    </rPh>
    <rPh sb="1307" eb="1312">
      <t>テイシキカンマエ</t>
    </rPh>
    <rPh sb="1317" eb="1318">
      <t>ナイ</t>
    </rPh>
    <rPh sb="1318" eb="1322">
      <t>カンツウカクニン</t>
    </rPh>
    <rPh sb="1322" eb="1324">
      <t>タイオウ</t>
    </rPh>
    <rPh sb="1325" eb="1327">
      <t>ケントウ</t>
    </rPh>
    <rPh sb="1332" eb="1334">
      <t>ウケイレ</t>
    </rPh>
    <rPh sb="1341" eb="1343">
      <t>ミナオ</t>
    </rPh>
    <rPh sb="1347" eb="1349">
      <t>イチ</t>
    </rPh>
    <rPh sb="1357" eb="1359">
      <t>サクゲン</t>
    </rPh>
    <rPh sb="1360" eb="1361">
      <t>ム</t>
    </rPh>
    <rPh sb="1367" eb="1369">
      <t>タイサク</t>
    </rPh>
    <rPh sb="1370" eb="1372">
      <t>ジッシ</t>
    </rPh>
    <rPh sb="1420" eb="1422">
      <t>カイメイ</t>
    </rPh>
    <rPh sb="1444" eb="1445">
      <t>キ</t>
    </rPh>
    <rPh sb="1447" eb="1451">
      <t>ハツエンリュウサン</t>
    </rPh>
    <rPh sb="1451" eb="1453">
      <t>ケッショウ</t>
    </rPh>
    <rPh sb="1453" eb="1455">
      <t>ブッシツ</t>
    </rPh>
    <rPh sb="1456" eb="1462">
      <t>ブンセキイライジッシ</t>
    </rPh>
    <rPh sb="1480" eb="1482">
      <t>キンゾク</t>
    </rPh>
    <rPh sb="1492" eb="1496">
      <t>ブンセキケッカ</t>
    </rPh>
    <rPh sb="1496" eb="1498">
      <t>ホウコク</t>
    </rPh>
    <rPh sb="1512" eb="1514">
      <t>キンゾク</t>
    </rPh>
    <rPh sb="1514" eb="1516">
      <t>ゲンソ</t>
    </rPh>
    <rPh sb="1539" eb="1543">
      <t>テイリョウブンセキ</t>
    </rPh>
    <rPh sb="1543" eb="1547">
      <t>ジッシケッカ</t>
    </rPh>
    <rPh sb="1547" eb="1549">
      <t>ホウコク</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</si>
</sst>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176" formatCode="yyyy&quot;年&quot;"/>
    <numFmt numFmtId="177" formatCode="m&quot;月度&quot;"/>
    <numFmt numFmtId="178" formatCode="d&quot;日&quot;"/>
    <numFmt numFmtId="179" formatCode="aaa"/>
    <numFmt numFmtId="180" formatCode="[&lt;&gt;0]General"/>
    <numFmt numFmtId="181" formatCode="m/d;@"/>
    <numFmt numFmtId="182" formatCode="m&quot;月&quot;d&quot;日&quot;;@"/>
  </numFmts>
  <fonts count="48">
    <font>
      <sz val="11"/>
      <color theme="1"/>
      <name val="游ゴシック"/>
      <family val="2"/>
      <charset val="128"/>
      <scheme val="minor"/>
    </font>
    <font>
      <sz val="11"/>
      <color theme="1"/>
      <name val="游ゴシック"/>
      <family val="2"/>
      <charset val="128"/>
      <scheme val="minor"/>
    </font>
    <font>
      <sz val="6"/>
      <name val="游ゴシック"/>
      <family val="2"/>
      <charset val="128"/>
      <scheme val="minor"/>
    </font>
    <font>
      <sz val="11"/>
      <color theme="1"/>
      <name val="Meiryo UI"/>
      <family val="3"/>
      <charset val="128"/>
    </font>
    <font>
      <b/>
      <u/>
      <sz val="14"/>
      <color theme="1"/>
      <name val="Meiryo UI"/>
      <family val="3"/>
      <charset val="128"/>
    </font>
    <font>
      <sz val="11"/>
      <color rgb="FFFF0000"/>
      <name val="Meiryo UI"/>
      <family val="3"/>
      <charset val="128"/>
    </font>
    <font>
      <sz val="11"/>
      <name val="Meiryo UI"/>
      <family val="3"/>
      <charset val="128"/>
    </font>
    <font>
      <sz val="11"/>
      <color theme="1"/>
      <name val="游ゴシック"/>
      <family val="3"/>
      <charset val="128"/>
      <scheme val="minor"/>
    </font>
    <font>
      <sz val="11"/>
      <name val="ＭＳ Ｐゴシック"/>
      <family val="3"/>
      <charset val="128"/>
    </font>
    <font>
      <u/>
      <sz val="11"/>
      <color theme="10"/>
      <name val="游ゴシック"/>
      <family val="3"/>
      <charset val="128"/>
      <scheme val="minor"/>
    </font>
    <font>
      <b/>
      <sz val="9"/>
      <color rgb="FFFF0000"/>
      <name val="Meiryo UI"/>
      <family val="3"/>
      <charset val="128"/>
    </font>
    <font>
      <b/>
      <sz val="11"/>
      <color rgb="FFFF0000"/>
      <name val="Meiryo UI"/>
      <family val="3"/>
      <charset val="128"/>
    </font>
    <font>
      <b/>
      <sz val="15"/>
      <color theme="3"/>
      <name val="游ゴシック"/>
      <family val="2"/>
      <charset val="128"/>
      <scheme val="minor"/>
    </font>
    <font>
      <sz val="11"/>
      <color rgb="FFFF0000"/>
      <name val="游ゴシック"/>
      <family val="2"/>
      <charset val="128"/>
      <scheme val="minor"/>
    </font>
    <font>
      <sz val="8"/>
      <color rgb="FFFF0000"/>
      <name val="游ゴシック"/>
      <family val="2"/>
      <charset val="128"/>
      <scheme val="minor"/>
    </font>
    <font>
      <sz val="11"/>
      <name val="ｺﾞｼｯｸ"/>
      <family val="3"/>
      <charset val="128"/>
    </font>
    <font>
      <sz val="6"/>
      <name val="ｺﾞｼｯｸ"/>
      <family val="3"/>
      <charset val="128"/>
    </font>
    <font>
      <b/>
      <sz val="11"/>
      <color rgb="FFFF0000"/>
      <name val="ｺﾞｼｯｸ"/>
      <family val="3"/>
      <charset val="128"/>
    </font>
    <font>
      <b/>
      <sz val="12"/>
      <name val="ＭＳ Ｐゴシック"/>
      <family val="3"/>
      <charset val="128"/>
    </font>
    <font>
      <b/>
      <sz val="14"/>
      <name val="ＭＳ Ｐゴシック"/>
      <family val="3"/>
      <charset val="128"/>
    </font>
    <font>
      <b/>
      <sz val="14"/>
      <name val="ｺﾞｼｯｸ"/>
      <family val="3"/>
      <charset val="128"/>
    </font>
    <font>
      <sz val="10"/>
      <name val="ｺﾞｼｯｸ"/>
      <family val="3"/>
      <charset val="128"/>
    </font>
    <font>
      <sz val="6"/>
      <name val="ＭＳ Ｐゴシック"/>
      <family val="3"/>
      <charset val="128"/>
    </font>
    <font>
      <sz val="11"/>
      <color indexed="10"/>
      <name val="ｺﾞｼｯｸ"/>
      <family val="3"/>
      <charset val="128"/>
    </font>
    <font>
      <sz val="11"/>
      <color rgb="FFFF0000"/>
      <name val="ｺﾞｼｯｸ"/>
      <family val="3"/>
      <charset val="128"/>
    </font>
    <font>
      <sz val="11"/>
      <color theme="1"/>
      <name val="ｺﾞｼｯｸ"/>
      <family val="3"/>
      <charset val="128"/>
    </font>
    <font>
      <sz val="9"/>
      <name val="ｺﾞｼｯｸ"/>
      <family val="3"/>
      <charset val="128"/>
    </font>
    <font>
      <u/>
      <sz val="11"/>
      <color theme="10"/>
      <name val="游ゴシック"/>
      <family val="2"/>
      <charset val="128"/>
      <scheme val="minor"/>
    </font>
    <font>
      <sz val="11"/>
      <color theme="7" tint="-0.249977111117893"/>
      <name val="游ゴシック"/>
      <family val="3"/>
      <charset val="128"/>
      <scheme val="minor"/>
    </font>
    <font>
      <sz val="11"/>
      <color rgb="FFFF0000"/>
      <name val="游ゴシック"/>
      <family val="3"/>
      <charset val="128"/>
      <scheme val="minor"/>
    </font>
    <font>
      <sz val="11"/>
      <color theme="4"/>
      <name val="游ゴシック"/>
      <family val="3"/>
      <charset val="128"/>
      <scheme val="minor"/>
    </font>
    <font>
      <sz val="11"/>
      <color rgb="FF0070C0"/>
      <name val="游ゴシック"/>
      <family val="3"/>
      <charset val="128"/>
      <scheme val="minor"/>
    </font>
    <font>
      <sz val="11"/>
      <color rgb="FF00B050"/>
      <name val="游ゴシック"/>
      <family val="3"/>
      <charset val="128"/>
      <scheme val="minor"/>
    </font>
    <font>
      <sz val="10"/>
      <color theme="1"/>
      <name val="游ゴシック"/>
      <family val="2"/>
      <charset val="128"/>
      <scheme val="minor"/>
    </font>
    <font>
      <sz val="10"/>
      <color theme="1"/>
      <name val="游ゴシック"/>
      <family val="3"/>
      <charset val="128"/>
      <scheme val="minor"/>
    </font>
    <font>
      <b/>
      <sz val="10"/>
      <color theme="1"/>
      <name val="游ゴシック"/>
      <family val="3"/>
      <charset val="128"/>
      <scheme val="minor"/>
    </font>
    <font>
      <sz val="10"/>
      <color rgb="FFFF0000"/>
      <name val="游ゴシック"/>
      <family val="3"/>
      <charset val="128"/>
      <scheme val="minor"/>
    </font>
    <font>
      <sz val="10"/>
      <color rgb="FF0070C0"/>
      <name val="游ゴシック"/>
      <family val="3"/>
      <charset val="128"/>
      <scheme val="minor"/>
    </font>
    <font>
      <sz val="11"/>
      <color rgb="FF0070C0"/>
      <name val="游ゴシック"/>
      <family val="2"/>
      <charset val="128"/>
      <scheme val="minor"/>
    </font>
    <font>
      <sz val="11"/>
      <name val="游ゴシック"/>
      <family val="3"/>
      <charset val="128"/>
      <scheme val="minor"/>
    </font>
    <font>
      <sz val="11"/>
      <name val="游ゴシック"/>
      <family val="2"/>
      <charset val="128"/>
      <scheme val="minor"/>
    </font>
    <font>
      <sz val="11"/>
      <color theme="5" tint="-0.499984740745262"/>
      <name val="游ゴシック"/>
      <family val="3"/>
      <charset val="128"/>
      <scheme val="minor"/>
    </font>
    <font>
      <sz val="9"/>
      <color theme="1"/>
      <name val="游ゴシック"/>
      <family val="3"/>
      <charset val="128"/>
      <scheme val="minor"/>
    </font>
    <font>
      <sz val="8"/>
      <color theme="1"/>
      <name val="游ゴシック"/>
      <family val="3"/>
      <charset val="128"/>
      <scheme val="minor"/>
    </font>
    <font>
      <sz val="9"/>
      <color indexed="81"/>
      <name val="MS P ゴシック"/>
      <family val="3"/>
      <charset val="128"/>
    </font>
    <font>
      <b/>
      <u/>
      <sz val="12"/>
      <color theme="1"/>
      <name val="游ゴシック"/>
      <family val="3"/>
      <charset val="128"/>
      <scheme val="minor"/>
    </font>
    <font>
      <sz val="11"/>
      <color rgb="FF0070C0"/>
      <name val="Meiryo UI"/>
      <family val="3"/>
      <charset val="128"/>
    </font>
    <font>
      <b/>
      <u/>
      <sz val="11"/>
      <color rgb="FFFF0000"/>
      <name val="Meiryo UI"/>
      <family val="3"/>
      <charset val="128"/>
    </font>
  </fonts>
  <fills count="8">
    <fill>
      <patternFill patternType="none"/>
    </fill>
    <fill>
      <patternFill patternType="gray125"/>
    </fill>
    <fill>
      <patternFill patternType="solid">
        <fgColor theme="0"/>
        <bgColor indexed="64"/>
      </patternFill>
    </fill>
    <fill>
      <patternFill patternType="solid">
        <fgColor theme="5" tint="0.39997558519241921"/>
        <bgColor indexed="64"/>
      </patternFill>
    </fill>
    <fill>
      <patternFill patternType="solid">
        <fgColor theme="7" tint="0.59999389629810485"/>
        <bgColor indexed="64"/>
      </patternFill>
    </fill>
    <fill>
      <patternFill patternType="solid">
        <fgColor rgb="FFFFFF00"/>
        <bgColor indexed="64"/>
      </patternFill>
    </fill>
    <fill>
      <patternFill patternType="solid">
        <fgColor theme="0" tint="-0.249977111117893"/>
        <bgColor indexed="64"/>
      </patternFill>
    </fill>
    <fill>
      <patternFill patternType="solid">
        <fgColor rgb="FF00B0F0"/>
        <bgColor indexed="64"/>
      </patternFill>
    </fill>
  </fills>
  <borders count="89">
    <border>
      <left/>
      <right/>
      <top/>
      <bottom/>
      <diagonal/>
    </border>
    <border>
      <left style="thin">
        <color indexed="64"/>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diagonalUp="1" diagonalDown="1">
      <left/>
      <right/>
      <top/>
      <bottom/>
      <diagonal style="dotted">
        <color indexed="64"/>
      </diagonal>
    </border>
    <border>
      <left/>
      <right/>
      <top/>
      <bottom style="thick">
        <color theme="4"/>
      </bottom>
      <diagonal/>
    </border>
    <border>
      <left style="thin">
        <color indexed="64"/>
      </left>
      <right style="thin">
        <color indexed="64"/>
      </right>
      <top/>
      <bottom/>
      <diagonal/>
    </border>
    <border>
      <left/>
      <right/>
      <top/>
      <bottom style="medium">
        <color indexed="64"/>
      </bottom>
      <diagonal/>
    </border>
    <border>
      <left style="medium">
        <color indexed="64"/>
      </left>
      <right style="thin">
        <color indexed="64"/>
      </right>
      <top style="medium">
        <color indexed="64"/>
      </top>
      <bottom/>
      <diagonal/>
    </border>
    <border>
      <left style="thin">
        <color indexed="64"/>
      </left>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medium">
        <color indexed="64"/>
      </top>
      <bottom/>
      <diagonal/>
    </border>
    <border>
      <left style="medium">
        <color indexed="64"/>
      </left>
      <right style="thin">
        <color indexed="64"/>
      </right>
      <top/>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thin">
        <color indexed="64"/>
      </right>
      <top/>
      <bottom style="medium">
        <color indexed="64"/>
      </bottom>
      <diagonal/>
    </border>
    <border>
      <left style="thin">
        <color indexed="64"/>
      </left>
      <right/>
      <top style="thin">
        <color indexed="64"/>
      </top>
      <bottom style="medium">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diagonalDown="1">
      <left style="medium">
        <color indexed="64"/>
      </left>
      <right style="thin">
        <color indexed="64"/>
      </right>
      <top style="thin">
        <color indexed="64"/>
      </top>
      <bottom style="medium">
        <color indexed="64"/>
      </bottom>
      <diagonal style="thin">
        <color indexed="64"/>
      </diagonal>
    </border>
    <border diagonalDown="1">
      <left style="thin">
        <color indexed="64"/>
      </left>
      <right style="thin">
        <color indexed="64"/>
      </right>
      <top style="thin">
        <color indexed="64"/>
      </top>
      <bottom style="medium">
        <color indexed="64"/>
      </bottom>
      <diagonal style="thin">
        <color indexed="64"/>
      </diagonal>
    </border>
    <border diagonalDown="1">
      <left style="dashed">
        <color indexed="62"/>
      </left>
      <right style="thin">
        <color indexed="64"/>
      </right>
      <top style="thin">
        <color indexed="64"/>
      </top>
      <bottom style="medium">
        <color indexed="64"/>
      </bottom>
      <diagonal style="thin">
        <color indexed="64"/>
      </diagonal>
    </border>
    <border>
      <left style="medium">
        <color indexed="64"/>
      </left>
      <right/>
      <top/>
      <bottom style="medium">
        <color indexed="64"/>
      </bottom>
      <diagonal/>
    </border>
    <border diagonalDown="1">
      <left style="medium">
        <color indexed="64"/>
      </left>
      <right/>
      <top style="thin">
        <color indexed="64"/>
      </top>
      <bottom style="medium">
        <color indexed="64"/>
      </bottom>
      <diagonal style="thin">
        <color indexed="64"/>
      </diagonal>
    </border>
    <border>
      <left/>
      <right style="medium">
        <color indexed="64"/>
      </right>
      <top/>
      <bottom style="medium">
        <color indexed="64"/>
      </bottom>
      <diagonal/>
    </border>
    <border>
      <left/>
      <right/>
      <top style="thin">
        <color indexed="64"/>
      </top>
      <bottom style="medium">
        <color indexed="64"/>
      </bottom>
      <diagonal/>
    </border>
    <border>
      <left style="medium">
        <color indexed="64"/>
      </left>
      <right style="thin">
        <color indexed="64"/>
      </right>
      <top/>
      <bottom style="hair">
        <color indexed="64"/>
      </bottom>
      <diagonal/>
    </border>
    <border>
      <left style="thin">
        <color indexed="64"/>
      </left>
      <right style="medium">
        <color indexed="64"/>
      </right>
      <top/>
      <bottom style="hair">
        <color indexed="64"/>
      </bottom>
      <diagonal/>
    </border>
    <border>
      <left style="medium">
        <color indexed="64"/>
      </left>
      <right/>
      <top style="hair">
        <color indexed="64"/>
      </top>
      <bottom style="hair">
        <color indexed="64"/>
      </bottom>
      <diagonal/>
    </border>
    <border>
      <left style="dashed">
        <color indexed="62"/>
      </left>
      <right style="medium">
        <color indexed="64"/>
      </right>
      <top/>
      <bottom style="hair">
        <color indexed="64"/>
      </bottom>
      <diagonal/>
    </border>
    <border>
      <left style="thin">
        <color indexed="64"/>
      </left>
      <right style="thin">
        <color indexed="64"/>
      </right>
      <top style="hair">
        <color indexed="64"/>
      </top>
      <bottom style="hair">
        <color indexed="64"/>
      </bottom>
      <diagonal/>
    </border>
    <border>
      <left style="thin">
        <color indexed="64"/>
      </left>
      <right style="thin">
        <color indexed="64"/>
      </right>
      <top/>
      <bottom style="hair">
        <color indexed="64"/>
      </bottom>
      <diagonal/>
    </border>
    <border>
      <left style="dashed">
        <color indexed="62"/>
      </left>
      <right style="thin">
        <color indexed="64"/>
      </right>
      <top/>
      <bottom style="hair">
        <color indexed="64"/>
      </bottom>
      <diagonal/>
    </border>
    <border>
      <left style="thin">
        <color indexed="64"/>
      </left>
      <right style="medium">
        <color indexed="64"/>
      </right>
      <top/>
      <bottom/>
      <diagonal/>
    </border>
    <border>
      <left/>
      <right/>
      <top/>
      <bottom style="hair">
        <color indexed="64"/>
      </bottom>
      <diagonal/>
    </border>
    <border>
      <left/>
      <right style="thin">
        <color indexed="64"/>
      </right>
      <top/>
      <bottom style="hair">
        <color indexed="64"/>
      </bottom>
      <diagonal/>
    </border>
    <border>
      <left style="medium">
        <color indexed="64"/>
      </left>
      <right style="thin">
        <color indexed="64"/>
      </right>
      <top style="hair">
        <color indexed="64"/>
      </top>
      <bottom style="hair">
        <color indexed="64"/>
      </bottom>
      <diagonal/>
    </border>
    <border>
      <left style="thin">
        <color indexed="64"/>
      </left>
      <right style="medium">
        <color indexed="64"/>
      </right>
      <top style="hair">
        <color indexed="64"/>
      </top>
      <bottom style="hair">
        <color indexed="64"/>
      </bottom>
      <diagonal/>
    </border>
    <border>
      <left style="dashed">
        <color indexed="62"/>
      </left>
      <right style="medium">
        <color indexed="64"/>
      </right>
      <top style="hair">
        <color indexed="64"/>
      </top>
      <bottom style="hair">
        <color indexed="64"/>
      </bottom>
      <diagonal/>
    </border>
    <border>
      <left/>
      <right/>
      <top style="hair">
        <color indexed="64"/>
      </top>
      <bottom style="hair">
        <color indexed="64"/>
      </bottom>
      <diagonal/>
    </border>
    <border>
      <left style="thin">
        <color indexed="64"/>
      </left>
      <right/>
      <top style="hair">
        <color indexed="64"/>
      </top>
      <bottom style="hair">
        <color indexed="64"/>
      </bottom>
      <diagonal/>
    </border>
    <border>
      <left style="dashed">
        <color indexed="62"/>
      </left>
      <right style="thin">
        <color indexed="64"/>
      </right>
      <top style="hair">
        <color indexed="64"/>
      </top>
      <bottom style="hair">
        <color indexed="64"/>
      </bottom>
      <diagonal/>
    </border>
    <border>
      <left/>
      <right style="thin">
        <color indexed="64"/>
      </right>
      <top style="hair">
        <color indexed="64"/>
      </top>
      <bottom style="hair">
        <color indexed="64"/>
      </bottom>
      <diagonal/>
    </border>
    <border>
      <left style="thin">
        <color indexed="64"/>
      </left>
      <right style="medium">
        <color indexed="64"/>
      </right>
      <top style="hair">
        <color indexed="64"/>
      </top>
      <bottom/>
      <diagonal/>
    </border>
    <border>
      <left style="medium">
        <color indexed="64"/>
      </left>
      <right style="thin">
        <color indexed="64"/>
      </right>
      <top style="hair">
        <color indexed="64"/>
      </top>
      <bottom/>
      <diagonal/>
    </border>
    <border>
      <left style="medium">
        <color indexed="64"/>
      </left>
      <right style="thin">
        <color indexed="64"/>
      </right>
      <top style="hair">
        <color indexed="64"/>
      </top>
      <bottom style="medium">
        <color indexed="64"/>
      </bottom>
      <diagonal/>
    </border>
    <border>
      <left style="thin">
        <color indexed="64"/>
      </left>
      <right style="medium">
        <color indexed="64"/>
      </right>
      <top style="hair">
        <color indexed="64"/>
      </top>
      <bottom style="medium">
        <color indexed="64"/>
      </bottom>
      <diagonal/>
    </border>
    <border>
      <left style="medium">
        <color indexed="64"/>
      </left>
      <right style="dashed">
        <color indexed="62"/>
      </right>
      <top style="hair">
        <color indexed="64"/>
      </top>
      <bottom style="medium">
        <color indexed="64"/>
      </bottom>
      <diagonal/>
    </border>
    <border>
      <left style="thin">
        <color indexed="64"/>
      </left>
      <right style="thin">
        <color indexed="64"/>
      </right>
      <top style="hair">
        <color indexed="64"/>
      </top>
      <bottom style="medium">
        <color indexed="64"/>
      </bottom>
      <diagonal/>
    </border>
    <border>
      <left style="thin">
        <color indexed="64"/>
      </left>
      <right/>
      <top/>
      <bottom style="medium">
        <color indexed="64"/>
      </bottom>
      <diagonal/>
    </border>
    <border>
      <left style="medium">
        <color indexed="64"/>
      </left>
      <right/>
      <top style="hair">
        <color indexed="64"/>
      </top>
      <bottom style="medium">
        <color indexed="64"/>
      </bottom>
      <diagonal/>
    </border>
    <border>
      <left/>
      <right/>
      <top style="hair">
        <color indexed="64"/>
      </top>
      <bottom style="medium">
        <color indexed="64"/>
      </bottom>
      <diagonal/>
    </border>
    <border>
      <left/>
      <right style="thin">
        <color indexed="64"/>
      </right>
      <top style="hair">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thin">
        <color indexed="64"/>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thin">
        <color indexed="64"/>
      </left>
      <right style="dotted">
        <color indexed="64"/>
      </right>
      <top style="thin">
        <color indexed="64"/>
      </top>
      <bottom/>
      <diagonal/>
    </border>
    <border>
      <left style="dotted">
        <color indexed="64"/>
      </left>
      <right style="dotted">
        <color indexed="64"/>
      </right>
      <top style="thin">
        <color indexed="64"/>
      </top>
      <bottom/>
      <diagonal/>
    </border>
    <border>
      <left style="dotted">
        <color indexed="64"/>
      </left>
      <right style="thin">
        <color indexed="64"/>
      </right>
      <top style="thin">
        <color indexed="64"/>
      </top>
      <bottom/>
      <diagonal/>
    </border>
    <border>
      <left style="thin">
        <color indexed="64"/>
      </left>
      <right style="dotted">
        <color indexed="64"/>
      </right>
      <top style="thin">
        <color indexed="64"/>
      </top>
      <bottom style="thin">
        <color indexed="64"/>
      </bottom>
      <diagonal/>
    </border>
    <border>
      <left style="dotted">
        <color indexed="64"/>
      </left>
      <right style="dotted">
        <color indexed="64"/>
      </right>
      <top style="thin">
        <color indexed="64"/>
      </top>
      <bottom style="thin">
        <color indexed="64"/>
      </bottom>
      <diagonal/>
    </border>
    <border>
      <left style="dotted">
        <color indexed="64"/>
      </left>
      <right style="thin">
        <color indexed="64"/>
      </right>
      <top style="thin">
        <color indexed="64"/>
      </top>
      <bottom style="thin">
        <color indexed="64"/>
      </bottom>
      <diagonal/>
    </border>
    <border>
      <left style="thin">
        <color indexed="64"/>
      </left>
      <right style="dotted">
        <color indexed="64"/>
      </right>
      <top/>
      <bottom style="thin">
        <color indexed="64"/>
      </bottom>
      <diagonal/>
    </border>
    <border>
      <left style="dotted">
        <color indexed="64"/>
      </left>
      <right style="dotted">
        <color indexed="64"/>
      </right>
      <top/>
      <bottom style="thin">
        <color indexed="64"/>
      </bottom>
      <diagonal/>
    </border>
    <border>
      <left style="dotted">
        <color indexed="64"/>
      </left>
      <right style="thin">
        <color indexed="64"/>
      </right>
      <top/>
      <bottom style="thin">
        <color indexed="64"/>
      </bottom>
      <diagonal/>
    </border>
    <border diagonalUp="1">
      <left style="thin">
        <color indexed="64"/>
      </left>
      <right style="thin">
        <color indexed="64"/>
      </right>
      <top style="thin">
        <color indexed="64"/>
      </top>
      <bottom style="thin">
        <color indexed="64"/>
      </bottom>
      <diagonal style="thin">
        <color indexed="64"/>
      </diagonal>
    </border>
    <border>
      <left style="dotted">
        <color indexed="64"/>
      </left>
      <right/>
      <top style="thin">
        <color indexed="64"/>
      </top>
      <bottom style="thin">
        <color indexed="64"/>
      </bottom>
      <diagonal/>
    </border>
    <border>
      <left/>
      <right style="dotted">
        <color indexed="64"/>
      </right>
      <top style="thin">
        <color indexed="64"/>
      </top>
      <bottom style="thin">
        <color indexed="64"/>
      </bottom>
      <diagonal/>
    </border>
  </borders>
  <cellStyleXfs count="9">
    <xf numFmtId="0" fontId="0" fillId="0" borderId="0">
      <alignment vertical="center"/>
    </xf>
    <xf numFmtId="0" fontId="1" fillId="0" borderId="0">
      <alignment vertical="center"/>
    </xf>
    <xf numFmtId="0" fontId="7" fillId="0" borderId="0">
      <alignment vertical="center"/>
    </xf>
    <xf numFmtId="0" fontId="9" fillId="0" borderId="0" applyNumberFormat="0" applyFill="0" applyBorder="0" applyAlignment="0" applyProtection="0">
      <alignment vertical="center"/>
    </xf>
    <xf numFmtId="0" fontId="8" fillId="0" borderId="0" applyFont="0" applyFill="0" applyBorder="0" applyAlignment="0" applyProtection="0"/>
    <xf numFmtId="0" fontId="8" fillId="0" borderId="0">
      <alignment vertical="center"/>
    </xf>
    <xf numFmtId="0" fontId="12" fillId="0" borderId="16" applyNumberFormat="0" applyFill="0" applyAlignment="0" applyProtection="0">
      <alignment vertical="center"/>
    </xf>
    <xf numFmtId="0" fontId="15" fillId="0" borderId="0"/>
    <xf numFmtId="0" fontId="27" fillId="0" borderId="0" applyNumberFormat="0" applyFill="0" applyBorder="0" applyAlignment="0" applyProtection="0">
      <alignment vertical="center"/>
    </xf>
  </cellStyleXfs>
  <cellXfs count="229">
    <xf numFmtId="0" fontId="0" fillId="0" borderId="0" xfId="0">
      <alignment vertical="center"/>
    </xf>
    <xf numFmtId="0" fontId="3" fillId="0" borderId="0" xfId="0" applyFont="1">
      <alignment vertical="center"/>
    </xf>
    <xf numFmtId="0" fontId="3" fillId="0" borderId="0" xfId="0" applyFont="1" applyAlignment="1">
      <alignment horizontal="right" vertical="center"/>
    </xf>
    <xf numFmtId="0" fontId="3" fillId="0" borderId="2" xfId="0" applyFont="1" applyBorder="1">
      <alignment vertical="center"/>
    </xf>
    <xf numFmtId="0" fontId="3" fillId="0" borderId="2" xfId="0" applyFont="1" applyBorder="1" applyAlignment="1">
      <alignment horizontal="center" vertical="center"/>
    </xf>
    <xf numFmtId="0" fontId="3" fillId="0" borderId="2" xfId="0" applyFont="1" applyBorder="1" applyAlignment="1">
      <alignment vertical="center"/>
    </xf>
    <xf numFmtId="0" fontId="3" fillId="0" borderId="3" xfId="0" applyFont="1" applyBorder="1" applyAlignment="1">
      <alignment horizontal="center" vertical="center"/>
    </xf>
    <xf numFmtId="0" fontId="4" fillId="0" borderId="0" xfId="0" applyFont="1">
      <alignment vertical="center"/>
    </xf>
    <xf numFmtId="0" fontId="0" fillId="2" borderId="0" xfId="0" applyFill="1">
      <alignment vertical="center"/>
    </xf>
    <xf numFmtId="0" fontId="8" fillId="0" borderId="15" xfId="5" applyBorder="1">
      <alignment vertical="center"/>
    </xf>
    <xf numFmtId="0" fontId="13" fillId="0" borderId="0" xfId="0" applyFont="1">
      <alignment vertical="center"/>
    </xf>
    <xf numFmtId="0" fontId="14" fillId="0" borderId="0" xfId="0" applyFont="1">
      <alignment vertical="center"/>
    </xf>
    <xf numFmtId="0" fontId="15" fillId="2" borderId="0" xfId="7" applyFill="1"/>
    <xf numFmtId="0" fontId="15" fillId="2" borderId="0" xfId="7" applyFill="1" applyAlignment="1">
      <alignment horizontal="right"/>
    </xf>
    <xf numFmtId="0" fontId="15" fillId="2" borderId="2" xfId="7" applyFill="1" applyBorder="1" applyAlignment="1">
      <alignment horizontal="center"/>
    </xf>
    <xf numFmtId="56" fontId="17" fillId="2" borderId="0" xfId="7" applyNumberFormat="1" applyFont="1" applyFill="1"/>
    <xf numFmtId="56" fontId="15" fillId="2" borderId="0" xfId="7" applyNumberFormat="1" applyFill="1"/>
    <xf numFmtId="0" fontId="15" fillId="2" borderId="0" xfId="7" applyFill="1" applyProtection="1">
      <protection locked="0"/>
    </xf>
    <xf numFmtId="0" fontId="21" fillId="2" borderId="0" xfId="7" applyFont="1" applyFill="1"/>
    <xf numFmtId="0" fontId="15" fillId="2" borderId="18" xfId="7" applyFill="1" applyBorder="1" applyAlignment="1">
      <alignment horizontal="center"/>
    </xf>
    <xf numFmtId="0" fontId="15" fillId="2" borderId="0" xfId="7" applyFill="1" applyAlignment="1">
      <alignment horizontal="center"/>
    </xf>
    <xf numFmtId="0" fontId="15" fillId="2" borderId="24" xfId="7" applyFill="1" applyBorder="1" applyAlignment="1">
      <alignment horizontal="center" vertical="distributed"/>
    </xf>
    <xf numFmtId="0" fontId="15" fillId="2" borderId="22" xfId="7" applyFill="1" applyBorder="1" applyAlignment="1">
      <alignment horizontal="center" vertical="distributed"/>
    </xf>
    <xf numFmtId="0" fontId="15" fillId="2" borderId="28" xfId="7" applyFill="1" applyBorder="1" applyAlignment="1">
      <alignment horizontal="center"/>
    </xf>
    <xf numFmtId="0" fontId="15" fillId="2" borderId="29" xfId="7" applyFill="1" applyBorder="1" applyAlignment="1">
      <alignment horizontal="center"/>
    </xf>
    <xf numFmtId="0" fontId="15" fillId="2" borderId="31" xfId="7" applyFill="1" applyBorder="1" applyAlignment="1">
      <alignment horizontal="center"/>
    </xf>
    <xf numFmtId="0" fontId="15" fillId="2" borderId="32" xfId="7" applyFill="1" applyBorder="1" applyAlignment="1">
      <alignment horizontal="center"/>
    </xf>
    <xf numFmtId="0" fontId="15" fillId="2" borderId="5" xfId="7" applyFill="1" applyBorder="1" applyAlignment="1">
      <alignment horizontal="center"/>
    </xf>
    <xf numFmtId="0" fontId="15" fillId="2" borderId="37" xfId="7" applyFill="1" applyBorder="1"/>
    <xf numFmtId="0" fontId="15" fillId="2" borderId="38" xfId="7" applyFill="1" applyBorder="1"/>
    <xf numFmtId="0" fontId="15" fillId="2" borderId="18" xfId="7" applyFill="1" applyBorder="1"/>
    <xf numFmtId="0" fontId="15" fillId="2" borderId="34" xfId="7" applyFill="1" applyBorder="1" applyAlignment="1">
      <alignment horizontal="center" shrinkToFit="1"/>
    </xf>
    <xf numFmtId="0" fontId="15" fillId="2" borderId="39" xfId="7" applyFill="1" applyBorder="1" applyAlignment="1">
      <alignment horizontal="center"/>
    </xf>
    <xf numFmtId="0" fontId="15" fillId="2" borderId="41" xfId="7" applyFill="1" applyBorder="1"/>
    <xf numFmtId="0" fontId="15" fillId="2" borderId="42" xfId="7" applyFill="1" applyBorder="1"/>
    <xf numFmtId="0" fontId="15" fillId="2" borderId="43" xfId="7" applyFill="1" applyBorder="1"/>
    <xf numFmtId="0" fontId="15" fillId="2" borderId="36" xfId="7" applyFill="1" applyBorder="1"/>
    <xf numFmtId="178" fontId="15" fillId="2" borderId="44" xfId="7" applyNumberFormat="1" applyFill="1" applyBorder="1" applyAlignment="1">
      <alignment horizontal="right"/>
    </xf>
    <xf numFmtId="179" fontId="15" fillId="2" borderId="45" xfId="7" applyNumberFormat="1" applyFill="1" applyBorder="1" applyAlignment="1">
      <alignment horizontal="center"/>
    </xf>
    <xf numFmtId="0" fontId="15" fillId="2" borderId="46" xfId="7" applyFill="1" applyBorder="1" applyAlignment="1">
      <alignment horizontal="center"/>
    </xf>
    <xf numFmtId="0" fontId="15" fillId="2" borderId="47" xfId="7" applyFill="1" applyBorder="1" applyAlignment="1">
      <alignment horizontal="center"/>
    </xf>
    <xf numFmtId="0" fontId="23" fillId="2" borderId="27" xfId="7" applyFont="1" applyFill="1" applyBorder="1" applyAlignment="1">
      <alignment horizontal="right"/>
    </xf>
    <xf numFmtId="180" fontId="15" fillId="2" borderId="48" xfId="7" applyNumberFormat="1" applyFill="1" applyBorder="1" applyAlignment="1">
      <alignment horizontal="right"/>
    </xf>
    <xf numFmtId="0" fontId="15" fillId="2" borderId="45" xfId="7" applyFill="1" applyBorder="1"/>
    <xf numFmtId="0" fontId="23" fillId="2" borderId="27" xfId="7" applyFont="1" applyFill="1" applyBorder="1"/>
    <xf numFmtId="180" fontId="15" fillId="2" borderId="49" xfId="7" applyNumberFormat="1" applyFill="1" applyBorder="1" applyAlignment="1">
      <alignment horizontal="right"/>
    </xf>
    <xf numFmtId="0" fontId="15" fillId="2" borderId="50" xfId="7" applyFill="1" applyBorder="1" applyAlignment="1">
      <alignment horizontal="right"/>
    </xf>
    <xf numFmtId="0" fontId="15" fillId="2" borderId="51" xfId="7" applyFill="1" applyBorder="1"/>
    <xf numFmtId="0" fontId="15" fillId="2" borderId="52" xfId="7" applyFill="1" applyBorder="1"/>
    <xf numFmtId="0" fontId="15" fillId="2" borderId="30" xfId="7" applyFill="1" applyBorder="1"/>
    <xf numFmtId="0" fontId="15" fillId="2" borderId="1" xfId="7" applyFill="1" applyBorder="1"/>
    <xf numFmtId="0" fontId="15" fillId="2" borderId="53" xfId="7" applyFill="1" applyBorder="1"/>
    <xf numFmtId="181" fontId="15" fillId="2" borderId="53" xfId="7" applyNumberFormat="1" applyFill="1" applyBorder="1"/>
    <xf numFmtId="178" fontId="15" fillId="2" borderId="54" xfId="7" applyNumberFormat="1" applyFill="1" applyBorder="1" applyAlignment="1">
      <alignment horizontal="right"/>
    </xf>
    <xf numFmtId="179" fontId="15" fillId="2" borderId="55" xfId="7" applyNumberFormat="1" applyFill="1" applyBorder="1" applyAlignment="1">
      <alignment horizontal="center"/>
    </xf>
    <xf numFmtId="0" fontId="15" fillId="2" borderId="56" xfId="7" applyFill="1" applyBorder="1" applyAlignment="1">
      <alignment horizontal="center"/>
    </xf>
    <xf numFmtId="0" fontId="23" fillId="2" borderId="54" xfId="7" quotePrefix="1" applyFont="1" applyFill="1" applyBorder="1" applyAlignment="1">
      <alignment horizontal="right"/>
    </xf>
    <xf numFmtId="0" fontId="15" fillId="2" borderId="55" xfId="7" applyFill="1" applyBorder="1"/>
    <xf numFmtId="0" fontId="23" fillId="2" borderId="54" xfId="7" applyFont="1" applyFill="1" applyBorder="1"/>
    <xf numFmtId="0" fontId="15" fillId="2" borderId="57" xfId="7" applyFill="1" applyBorder="1"/>
    <xf numFmtId="0" fontId="15" fillId="2" borderId="46" xfId="7" applyFill="1" applyBorder="1"/>
    <xf numFmtId="0" fontId="15" fillId="2" borderId="58" xfId="7" applyFill="1" applyBorder="1"/>
    <xf numFmtId="0" fontId="15" fillId="2" borderId="59" xfId="7" applyFill="1" applyBorder="1" applyAlignment="1">
      <alignment horizontal="right"/>
    </xf>
    <xf numFmtId="0" fontId="15" fillId="2" borderId="60" xfId="7" applyFill="1" applyBorder="1"/>
    <xf numFmtId="181" fontId="15" fillId="2" borderId="60" xfId="7" applyNumberFormat="1" applyFill="1" applyBorder="1"/>
    <xf numFmtId="0" fontId="24" fillId="2" borderId="57" xfId="7" applyFont="1" applyFill="1" applyBorder="1"/>
    <xf numFmtId="0" fontId="24" fillId="2" borderId="46" xfId="7" applyFont="1" applyFill="1" applyBorder="1"/>
    <xf numFmtId="179" fontId="25" fillId="2" borderId="55" xfId="7" applyNumberFormat="1" applyFont="1" applyFill="1" applyBorder="1" applyAlignment="1">
      <alignment horizontal="center"/>
    </xf>
    <xf numFmtId="0" fontId="26" fillId="2" borderId="57" xfId="7" applyFont="1" applyFill="1" applyBorder="1"/>
    <xf numFmtId="0" fontId="15" fillId="2" borderId="61" xfId="7" applyFill="1" applyBorder="1"/>
    <xf numFmtId="0" fontId="23" fillId="2" borderId="62" xfId="7" applyFont="1" applyFill="1" applyBorder="1"/>
    <xf numFmtId="178" fontId="15" fillId="2" borderId="63" xfId="7" applyNumberFormat="1" applyFill="1" applyBorder="1" applyAlignment="1">
      <alignment horizontal="right"/>
    </xf>
    <xf numFmtId="179" fontId="15" fillId="2" borderId="64" xfId="7" applyNumberFormat="1" applyFill="1" applyBorder="1" applyAlignment="1">
      <alignment horizontal="center"/>
    </xf>
    <xf numFmtId="0" fontId="15" fillId="2" borderId="65" xfId="7" applyFill="1" applyBorder="1" applyAlignment="1">
      <alignment horizontal="center"/>
    </xf>
    <xf numFmtId="0" fontId="23" fillId="2" borderId="33" xfId="7" quotePrefix="1" applyFont="1" applyFill="1" applyBorder="1" applyAlignment="1">
      <alignment horizontal="right"/>
    </xf>
    <xf numFmtId="180" fontId="15" fillId="2" borderId="66" xfId="7" applyNumberFormat="1" applyFill="1" applyBorder="1" applyAlignment="1">
      <alignment horizontal="right"/>
    </xf>
    <xf numFmtId="0" fontId="15" fillId="2" borderId="64" xfId="7" applyFill="1" applyBorder="1"/>
    <xf numFmtId="0" fontId="23" fillId="2" borderId="63" xfId="7" applyFont="1" applyFill="1" applyBorder="1"/>
    <xf numFmtId="0" fontId="23" fillId="2" borderId="33" xfId="7" applyFont="1" applyFill="1" applyBorder="1"/>
    <xf numFmtId="0" fontId="15" fillId="2" borderId="67" xfId="7" applyFill="1" applyBorder="1"/>
    <xf numFmtId="0" fontId="15" fillId="2" borderId="68" xfId="7" applyFill="1" applyBorder="1"/>
    <xf numFmtId="0" fontId="15" fillId="2" borderId="69" xfId="7" applyFill="1" applyBorder="1"/>
    <xf numFmtId="0" fontId="15" fillId="2" borderId="70" xfId="7" applyFill="1" applyBorder="1"/>
    <xf numFmtId="181" fontId="15" fillId="2" borderId="70" xfId="7" applyNumberFormat="1" applyFill="1" applyBorder="1"/>
    <xf numFmtId="180" fontId="15" fillId="2" borderId="73" xfId="7" applyNumberFormat="1" applyFill="1" applyBorder="1" applyAlignment="1">
      <alignment horizontal="right"/>
    </xf>
    <xf numFmtId="0" fontId="15" fillId="2" borderId="74" xfId="7" applyFill="1" applyBorder="1"/>
    <xf numFmtId="0" fontId="15" fillId="2" borderId="76" xfId="7" applyFill="1" applyBorder="1"/>
    <xf numFmtId="0" fontId="15" fillId="2" borderId="40" xfId="7" applyFill="1" applyBorder="1"/>
    <xf numFmtId="180" fontId="15" fillId="2" borderId="33" xfId="7" applyNumberFormat="1" applyFill="1" applyBorder="1" applyAlignment="1">
      <alignment horizontal="right"/>
    </xf>
    <xf numFmtId="0" fontId="15" fillId="2" borderId="0" xfId="7" applyFill="1" applyAlignment="1">
      <alignment horizontal="center" vertical="center"/>
    </xf>
    <xf numFmtId="0" fontId="27" fillId="2" borderId="0" xfId="8" applyFill="1">
      <alignment vertical="center"/>
    </xf>
    <xf numFmtId="0" fontId="8" fillId="2" borderId="0" xfId="5" applyFill="1" applyBorder="1">
      <alignment vertical="center"/>
    </xf>
    <xf numFmtId="0" fontId="45" fillId="0" borderId="0" xfId="0" applyFont="1">
      <alignment vertical="center"/>
    </xf>
    <xf numFmtId="0" fontId="6" fillId="0" borderId="3" xfId="0" applyFont="1" applyBorder="1" applyAlignment="1">
      <alignment horizontal="center" vertical="center"/>
    </xf>
    <xf numFmtId="0" fontId="5" fillId="0" borderId="3" xfId="0" applyFont="1" applyBorder="1" applyAlignment="1">
      <alignment horizontal="center" vertical="center"/>
    </xf>
    <xf numFmtId="0" fontId="10" fillId="0" borderId="2" xfId="0" applyFont="1" applyBorder="1" applyAlignment="1">
      <alignment horizontal="center" vertical="center" wrapText="1"/>
    </xf>
    <xf numFmtId="0" fontId="3" fillId="0" borderId="2" xfId="0" applyFont="1" applyBorder="1" applyAlignment="1">
      <alignment horizontal="center" vertical="center"/>
    </xf>
    <xf numFmtId="0" fontId="3" fillId="0" borderId="2" xfId="0" applyFont="1" applyBorder="1" applyAlignment="1">
      <alignment horizontal="left" vertical="top" wrapText="1"/>
    </xf>
    <xf numFmtId="0" fontId="3" fillId="0" borderId="2" xfId="0" applyFont="1" applyBorder="1" applyAlignment="1">
      <alignment horizontal="left" vertical="top"/>
    </xf>
    <xf numFmtId="0" fontId="3" fillId="0" borderId="7" xfId="0" applyFont="1" applyBorder="1" applyAlignment="1">
      <alignment horizontal="left" vertical="top"/>
    </xf>
    <xf numFmtId="0" fontId="3" fillId="0" borderId="4" xfId="0" applyFont="1" applyBorder="1" applyAlignment="1">
      <alignment horizontal="left" vertical="top"/>
    </xf>
    <xf numFmtId="0" fontId="3" fillId="0" borderId="5" xfId="0" applyFont="1" applyBorder="1" applyAlignment="1">
      <alignment horizontal="left" vertical="top"/>
    </xf>
    <xf numFmtId="0" fontId="3" fillId="0" borderId="6" xfId="0" applyFont="1" applyBorder="1" applyAlignment="1">
      <alignment horizontal="left" vertical="top"/>
    </xf>
    <xf numFmtId="0" fontId="3" fillId="0" borderId="4" xfId="0" applyFont="1" applyBorder="1" applyAlignment="1">
      <alignment horizontal="center" vertical="center"/>
    </xf>
    <xf numFmtId="0" fontId="3" fillId="0" borderId="5" xfId="0" applyFont="1" applyBorder="1" applyAlignment="1">
      <alignment horizontal="center" vertical="center"/>
    </xf>
    <xf numFmtId="0" fontId="3" fillId="0" borderId="6" xfId="0" applyFont="1" applyBorder="1" applyAlignment="1">
      <alignment horizontal="center" vertical="center"/>
    </xf>
    <xf numFmtId="0" fontId="3" fillId="0" borderId="4" xfId="0" applyFont="1" applyBorder="1" applyAlignment="1">
      <alignment horizontal="center" vertical="center" wrapText="1"/>
    </xf>
    <xf numFmtId="56" fontId="6" fillId="0" borderId="2" xfId="0" quotePrefix="1" applyNumberFormat="1" applyFont="1" applyBorder="1" applyAlignment="1">
      <alignment horizontal="left" vertical="top" wrapText="1"/>
    </xf>
    <xf numFmtId="0" fontId="6" fillId="0" borderId="2" xfId="0" applyFont="1" applyBorder="1" applyAlignment="1">
      <alignment horizontal="left" vertical="top" wrapText="1"/>
    </xf>
    <xf numFmtId="0" fontId="3" fillId="0" borderId="4" xfId="0" applyFont="1" applyBorder="1" applyAlignment="1">
      <alignment horizontal="left" vertical="top" wrapText="1"/>
    </xf>
    <xf numFmtId="0" fontId="6" fillId="0" borderId="8" xfId="0" applyFont="1" applyBorder="1" applyAlignment="1">
      <alignment horizontal="left" vertical="top" wrapText="1"/>
    </xf>
    <xf numFmtId="0" fontId="6" fillId="0" borderId="9" xfId="0" applyFont="1" applyBorder="1" applyAlignment="1">
      <alignment horizontal="left" vertical="top" wrapText="1"/>
    </xf>
    <xf numFmtId="0" fontId="6" fillId="0" borderId="10" xfId="0" applyFont="1" applyBorder="1" applyAlignment="1">
      <alignment horizontal="left" vertical="top" wrapText="1"/>
    </xf>
    <xf numFmtId="0" fontId="6" fillId="0" borderId="1" xfId="0" applyFont="1" applyBorder="1" applyAlignment="1">
      <alignment horizontal="left" vertical="top" wrapText="1"/>
    </xf>
    <xf numFmtId="0" fontId="6" fillId="0" borderId="0" xfId="0" applyFont="1" applyAlignment="1">
      <alignment horizontal="left" vertical="top" wrapText="1"/>
    </xf>
    <xf numFmtId="0" fontId="6" fillId="0" borderId="11" xfId="0" applyFont="1" applyBorder="1" applyAlignment="1">
      <alignment horizontal="left" vertical="top" wrapText="1"/>
    </xf>
    <xf numFmtId="0" fontId="6" fillId="0" borderId="12" xfId="0" applyFont="1" applyBorder="1" applyAlignment="1">
      <alignment horizontal="left" vertical="top" wrapText="1"/>
    </xf>
    <xf numFmtId="0" fontId="6" fillId="0" borderId="13" xfId="0" applyFont="1" applyBorder="1" applyAlignment="1">
      <alignment horizontal="left" vertical="top" wrapText="1"/>
    </xf>
    <xf numFmtId="0" fontId="6" fillId="0" borderId="14" xfId="0" applyFont="1" applyBorder="1" applyAlignment="1">
      <alignment horizontal="left" vertical="top" wrapText="1"/>
    </xf>
    <xf numFmtId="0" fontId="12" fillId="0" borderId="0" xfId="6" applyFill="1" applyBorder="1" applyAlignment="1">
      <alignment horizontal="center" vertical="center"/>
    </xf>
    <xf numFmtId="0" fontId="15" fillId="2" borderId="3" xfId="7" applyFill="1" applyBorder="1" applyAlignment="1">
      <alignment horizontal="center" vertical="center"/>
    </xf>
    <xf numFmtId="0" fontId="15" fillId="2" borderId="17" xfId="7" applyFill="1" applyBorder="1" applyAlignment="1">
      <alignment horizontal="center" vertical="center"/>
    </xf>
    <xf numFmtId="0" fontId="15" fillId="2" borderId="7" xfId="7" applyFill="1" applyBorder="1" applyAlignment="1">
      <alignment horizontal="center" vertical="center"/>
    </xf>
    <xf numFmtId="0" fontId="15" fillId="2" borderId="23" xfId="7" applyFill="1" applyBorder="1" applyAlignment="1">
      <alignment horizontal="center" vertical="center"/>
    </xf>
    <xf numFmtId="0" fontId="15" fillId="2" borderId="24" xfId="7" applyFill="1" applyBorder="1" applyAlignment="1">
      <alignment horizontal="center" vertical="center"/>
    </xf>
    <xf numFmtId="0" fontId="15" fillId="2" borderId="25" xfId="7" applyFill="1" applyBorder="1" applyAlignment="1">
      <alignment horizontal="center" vertical="center"/>
    </xf>
    <xf numFmtId="0" fontId="15" fillId="2" borderId="23" xfId="7" applyFill="1" applyBorder="1" applyAlignment="1">
      <alignment horizontal="center"/>
    </xf>
    <xf numFmtId="0" fontId="15" fillId="2" borderId="24" xfId="7" applyFill="1" applyBorder="1" applyAlignment="1">
      <alignment horizontal="center"/>
    </xf>
    <xf numFmtId="0" fontId="15" fillId="2" borderId="25" xfId="7" applyFill="1" applyBorder="1" applyAlignment="1">
      <alignment horizontal="center"/>
    </xf>
    <xf numFmtId="14" fontId="15" fillId="2" borderId="0" xfId="7" applyNumberFormat="1" applyFill="1" applyAlignment="1" applyProtection="1">
      <alignment horizontal="left"/>
      <protection locked="0"/>
    </xf>
    <xf numFmtId="0" fontId="15" fillId="2" borderId="2" xfId="7" applyFill="1" applyBorder="1" applyAlignment="1">
      <alignment horizontal="center" shrinkToFit="1"/>
    </xf>
    <xf numFmtId="14" fontId="15" fillId="2" borderId="0" xfId="7" applyNumberFormat="1" applyFill="1" applyProtection="1">
      <protection locked="0"/>
    </xf>
    <xf numFmtId="0" fontId="15" fillId="2" borderId="2" xfId="7" applyFill="1" applyBorder="1" applyAlignment="1">
      <alignment horizontal="center"/>
    </xf>
    <xf numFmtId="176" fontId="18" fillId="2" borderId="0" xfId="7" applyNumberFormat="1" applyFont="1" applyFill="1" applyAlignment="1" applyProtection="1">
      <alignment horizontal="center" vertical="center"/>
      <protection locked="0"/>
    </xf>
    <xf numFmtId="178" fontId="15" fillId="2" borderId="71" xfId="7" applyNumberFormat="1" applyFill="1" applyBorder="1" applyAlignment="1">
      <alignment horizontal="center"/>
    </xf>
    <xf numFmtId="178" fontId="15" fillId="2" borderId="72" xfId="7" applyNumberFormat="1" applyFill="1" applyBorder="1" applyAlignment="1">
      <alignment horizontal="center"/>
    </xf>
    <xf numFmtId="0" fontId="15" fillId="2" borderId="71" xfId="7" applyFill="1" applyBorder="1" applyAlignment="1">
      <alignment horizontal="center"/>
    </xf>
    <xf numFmtId="0" fontId="15" fillId="2" borderId="72" xfId="7" applyFill="1" applyBorder="1" applyAlignment="1">
      <alignment horizontal="center"/>
    </xf>
    <xf numFmtId="0" fontId="15" fillId="2" borderId="75" xfId="7" applyFill="1" applyBorder="1" applyAlignment="1">
      <alignment horizontal="right"/>
    </xf>
    <xf numFmtId="0" fontId="15" fillId="2" borderId="72" xfId="7" applyFill="1" applyBorder="1" applyAlignment="1">
      <alignment horizontal="right"/>
    </xf>
    <xf numFmtId="0" fontId="15" fillId="2" borderId="23" xfId="7" applyFill="1" applyBorder="1" applyAlignment="1">
      <alignment horizontal="center" vertical="distributed"/>
    </xf>
    <xf numFmtId="0" fontId="15" fillId="2" borderId="24" xfId="7" applyFill="1" applyBorder="1" applyAlignment="1">
      <alignment horizontal="center" vertical="distributed"/>
    </xf>
    <xf numFmtId="0" fontId="15" fillId="2" borderId="25" xfId="7" applyFill="1" applyBorder="1" applyAlignment="1">
      <alignment horizontal="center" vertical="distributed"/>
    </xf>
    <xf numFmtId="0" fontId="15" fillId="2" borderId="26" xfId="7" applyFill="1" applyBorder="1" applyAlignment="1">
      <alignment horizontal="center" vertical="distributed"/>
    </xf>
    <xf numFmtId="0" fontId="15" fillId="2" borderId="30" xfId="7" applyFill="1" applyBorder="1" applyAlignment="1">
      <alignment horizontal="center" vertical="distributed"/>
    </xf>
    <xf numFmtId="0" fontId="15" fillId="2" borderId="40" xfId="7" applyFill="1" applyBorder="1" applyAlignment="1">
      <alignment horizontal="center" vertical="distributed"/>
    </xf>
    <xf numFmtId="0" fontId="15" fillId="2" borderId="4" xfId="7" applyFill="1" applyBorder="1" applyAlignment="1">
      <alignment horizontal="center"/>
    </xf>
    <xf numFmtId="0" fontId="15" fillId="2" borderId="6" xfId="7" applyFill="1" applyBorder="1" applyAlignment="1">
      <alignment horizontal="center"/>
    </xf>
    <xf numFmtId="177" fontId="19" fillId="2" borderId="18" xfId="7" applyNumberFormat="1" applyFont="1" applyFill="1" applyBorder="1" applyAlignment="1" applyProtection="1">
      <alignment horizontal="center" vertical="center"/>
      <protection locked="0"/>
    </xf>
    <xf numFmtId="0" fontId="20" fillId="2" borderId="18" xfId="7" applyFont="1" applyFill="1" applyBorder="1" applyAlignment="1">
      <alignment horizontal="center" vertical="center"/>
    </xf>
    <xf numFmtId="0" fontId="15" fillId="2" borderId="19" xfId="7" applyFill="1" applyBorder="1" applyAlignment="1">
      <alignment horizontal="center" vertical="center"/>
    </xf>
    <xf numFmtId="0" fontId="15" fillId="2" borderId="27" xfId="7" applyFill="1" applyBorder="1" applyAlignment="1">
      <alignment horizontal="center" vertical="center"/>
    </xf>
    <xf numFmtId="0" fontId="15" fillId="2" borderId="33" xfId="7" applyFill="1" applyBorder="1" applyAlignment="1">
      <alignment horizontal="center" vertical="center"/>
    </xf>
    <xf numFmtId="0" fontId="15" fillId="2" borderId="20" xfId="7" applyFill="1" applyBorder="1" applyAlignment="1">
      <alignment horizontal="center" vertical="center"/>
    </xf>
    <xf numFmtId="0" fontId="15" fillId="2" borderId="4" xfId="7" applyFill="1" applyBorder="1" applyAlignment="1">
      <alignment vertical="center"/>
    </xf>
    <xf numFmtId="0" fontId="15" fillId="2" borderId="34" xfId="7" applyFill="1" applyBorder="1" applyAlignment="1">
      <alignment vertical="center"/>
    </xf>
    <xf numFmtId="0" fontId="15" fillId="2" borderId="21" xfId="7" applyFill="1" applyBorder="1" applyAlignment="1">
      <alignment horizontal="center" vertical="center"/>
    </xf>
    <xf numFmtId="0" fontId="15" fillId="2" borderId="22" xfId="7" applyFill="1" applyBorder="1" applyAlignment="1">
      <alignment vertical="center"/>
    </xf>
    <xf numFmtId="0" fontId="15" fillId="2" borderId="28" xfId="7" applyFill="1" applyBorder="1" applyAlignment="1">
      <alignment vertical="center"/>
    </xf>
    <xf numFmtId="0" fontId="15" fillId="2" borderId="29" xfId="7" applyFill="1" applyBorder="1" applyAlignment="1">
      <alignment vertical="center"/>
    </xf>
    <xf numFmtId="0" fontId="15" fillId="2" borderId="35" xfId="7" applyFill="1" applyBorder="1" applyAlignment="1">
      <alignment vertical="center"/>
    </xf>
    <xf numFmtId="0" fontId="15" fillId="2" borderId="36" xfId="7" applyFill="1" applyBorder="1" applyAlignment="1">
      <alignment vertical="center"/>
    </xf>
    <xf numFmtId="0" fontId="0" fillId="0" borderId="81" xfId="0" applyBorder="1" applyAlignment="1">
      <alignment horizontal="center" vertical="center"/>
    </xf>
    <xf numFmtId="0" fontId="0" fillId="0" borderId="82" xfId="0" applyBorder="1" applyAlignment="1">
      <alignment horizontal="center" vertical="center"/>
    </xf>
    <xf numFmtId="0" fontId="0" fillId="0" borderId="4" xfId="0" applyBorder="1" applyAlignment="1">
      <alignment horizontal="center" vertical="center"/>
    </xf>
    <xf numFmtId="0" fontId="0" fillId="0" borderId="6" xfId="0" applyBorder="1" applyAlignment="1">
      <alignment horizontal="center" vertical="center"/>
    </xf>
    <xf numFmtId="0" fontId="0" fillId="5" borderId="4" xfId="0" applyFill="1" applyBorder="1" applyAlignment="1">
      <alignment horizontal="center" vertical="center"/>
    </xf>
    <xf numFmtId="0" fontId="0" fillId="5" borderId="6" xfId="0" applyFill="1" applyBorder="1" applyAlignment="1">
      <alignment horizontal="center" vertical="center"/>
    </xf>
    <xf numFmtId="0" fontId="0" fillId="0" borderId="84" xfId="0" applyBorder="1" applyAlignment="1">
      <alignment horizontal="center" vertical="center"/>
    </xf>
    <xf numFmtId="0" fontId="0" fillId="0" borderId="85" xfId="0" applyBorder="1" applyAlignment="1">
      <alignment horizontal="center" vertical="center"/>
    </xf>
    <xf numFmtId="182" fontId="0" fillId="0" borderId="2" xfId="0" applyNumberFormat="1" applyFill="1" applyBorder="1" applyAlignment="1">
      <alignment horizontal="center" vertical="center"/>
    </xf>
    <xf numFmtId="0" fontId="0" fillId="0" borderId="78" xfId="0" applyBorder="1" applyAlignment="1">
      <alignment horizontal="center" vertical="center"/>
    </xf>
    <xf numFmtId="0" fontId="0" fillId="0" borderId="79" xfId="0" applyBorder="1" applyAlignment="1">
      <alignment horizontal="center" vertical="center"/>
    </xf>
    <xf numFmtId="0" fontId="0" fillId="5" borderId="84" xfId="0" applyFill="1" applyBorder="1" applyAlignment="1">
      <alignment horizontal="center" vertical="center"/>
    </xf>
    <xf numFmtId="0" fontId="0" fillId="5" borderId="85" xfId="0" applyFill="1" applyBorder="1" applyAlignment="1">
      <alignment horizontal="center" vertical="center"/>
    </xf>
    <xf numFmtId="182" fontId="0" fillId="3" borderId="2" xfId="0" applyNumberFormat="1" applyFill="1" applyBorder="1" applyAlignment="1">
      <alignment horizontal="center" vertical="center"/>
    </xf>
    <xf numFmtId="0" fontId="0" fillId="0" borderId="4" xfId="0" applyBorder="1" applyAlignment="1">
      <alignment horizontal="left" vertical="center"/>
    </xf>
    <xf numFmtId="0" fontId="0" fillId="0" borderId="6" xfId="0" applyBorder="1" applyAlignment="1">
      <alignment horizontal="left" vertical="center"/>
    </xf>
    <xf numFmtId="0" fontId="0" fillId="0" borderId="88" xfId="0" applyBorder="1" applyAlignment="1">
      <alignment horizontal="center" vertical="center"/>
    </xf>
    <xf numFmtId="0" fontId="42" fillId="0" borderId="87" xfId="0" applyFont="1" applyBorder="1" applyAlignment="1">
      <alignment horizontal="center" vertical="center" wrapText="1"/>
    </xf>
    <xf numFmtId="0" fontId="42" fillId="0" borderId="88" xfId="0" applyFont="1" applyBorder="1" applyAlignment="1">
      <alignment horizontal="center" vertical="center" wrapText="1"/>
    </xf>
    <xf numFmtId="0" fontId="0" fillId="0" borderId="87" xfId="0" applyBorder="1" applyAlignment="1">
      <alignment horizontal="center" vertical="center"/>
    </xf>
    <xf numFmtId="0" fontId="31" fillId="0" borderId="4" xfId="0" applyFont="1" applyBorder="1" applyAlignment="1">
      <alignment horizontal="center" vertical="center"/>
    </xf>
    <xf numFmtId="0" fontId="31" fillId="0" borderId="5" xfId="0" applyFont="1" applyBorder="1" applyAlignment="1">
      <alignment horizontal="center" vertical="center"/>
    </xf>
    <xf numFmtId="0" fontId="13" fillId="0" borderId="4" xfId="0" applyFont="1" applyBorder="1" applyAlignment="1">
      <alignment horizontal="center" vertical="center"/>
    </xf>
    <xf numFmtId="0" fontId="29" fillId="0" borderId="5" xfId="0" applyFont="1" applyBorder="1" applyAlignment="1">
      <alignment horizontal="center" vertical="center"/>
    </xf>
    <xf numFmtId="0" fontId="39" fillId="0" borderId="4" xfId="0" applyFont="1" applyBorder="1" applyAlignment="1">
      <alignment horizontal="center" vertical="center"/>
    </xf>
    <xf numFmtId="0" fontId="39" fillId="0" borderId="5" xfId="0" applyFont="1" applyBorder="1" applyAlignment="1">
      <alignment horizontal="center" vertical="center"/>
    </xf>
    <xf numFmtId="0" fontId="0" fillId="0" borderId="5" xfId="0" applyBorder="1" applyAlignment="1">
      <alignment horizontal="center" vertical="center"/>
    </xf>
    <xf numFmtId="0" fontId="31" fillId="0" borderId="6" xfId="0" applyFont="1" applyBorder="1" applyAlignment="1">
      <alignment horizontal="center" vertical="center"/>
    </xf>
    <xf numFmtId="182" fontId="0" fillId="0" borderId="2" xfId="0" applyNumberFormat="1" applyBorder="1" applyAlignment="1">
      <alignment horizontal="center" vertical="center"/>
    </xf>
    <xf numFmtId="0" fontId="0" fillId="0" borderId="81" xfId="0" applyBorder="1" applyAlignment="1">
      <alignment horizontal="center"/>
    </xf>
    <xf numFmtId="0" fontId="0" fillId="0" borderId="2" xfId="0" applyBorder="1" applyAlignment="1">
      <alignment horizontal="left" vertical="center"/>
    </xf>
    <xf numFmtId="0" fontId="0" fillId="0" borderId="77" xfId="0" applyBorder="1" applyAlignment="1">
      <alignment horizontal="center" vertical="center"/>
    </xf>
    <xf numFmtId="0" fontId="0" fillId="0" borderId="86" xfId="0" applyBorder="1" applyAlignment="1">
      <alignment horizontal="center" vertical="center"/>
    </xf>
    <xf numFmtId="0" fontId="34" fillId="0" borderId="2" xfId="0" applyFont="1" applyBorder="1" applyAlignment="1">
      <alignment horizontal="left" vertical="center"/>
    </xf>
    <xf numFmtId="0" fontId="0" fillId="0" borderId="80" xfId="0" applyBorder="1" applyAlignment="1">
      <alignment horizontal="center" vertical="center"/>
    </xf>
    <xf numFmtId="0" fontId="0" fillId="5" borderId="81" xfId="0" applyFill="1" applyBorder="1" applyAlignment="1">
      <alignment horizontal="center" vertical="center"/>
    </xf>
    <xf numFmtId="0" fontId="28" fillId="0" borderId="81" xfId="0" applyFont="1" applyBorder="1" applyAlignment="1">
      <alignment horizontal="center"/>
    </xf>
    <xf numFmtId="0" fontId="41" fillId="0" borderId="81" xfId="0" applyFont="1" applyBorder="1" applyAlignment="1">
      <alignment horizontal="center"/>
    </xf>
    <xf numFmtId="0" fontId="7" fillId="0" borderId="81" xfId="0" applyFont="1" applyBorder="1" applyAlignment="1">
      <alignment horizontal="center"/>
    </xf>
    <xf numFmtId="0" fontId="32" fillId="0" borderId="81" xfId="0" applyFont="1" applyBorder="1" applyAlignment="1">
      <alignment horizontal="center"/>
    </xf>
    <xf numFmtId="0" fontId="7" fillId="0" borderId="2" xfId="0" applyFont="1" applyBorder="1" applyAlignment="1">
      <alignment horizontal="left" vertical="center"/>
    </xf>
    <xf numFmtId="0" fontId="0" fillId="5" borderId="82" xfId="0" applyFill="1" applyBorder="1" applyAlignment="1">
      <alignment horizontal="center" vertical="center"/>
    </xf>
    <xf numFmtId="0" fontId="42" fillId="0" borderId="81" xfId="0" applyFont="1" applyBorder="1" applyAlignment="1">
      <alignment horizontal="center" vertical="center" wrapText="1"/>
    </xf>
    <xf numFmtId="0" fontId="34" fillId="0" borderId="3" xfId="0" applyFont="1" applyBorder="1" applyAlignment="1">
      <alignment horizontal="left" vertical="center"/>
    </xf>
    <xf numFmtId="0" fontId="34" fillId="6" borderId="2" xfId="0" applyFont="1" applyFill="1" applyBorder="1" applyAlignment="1">
      <alignment horizontal="left" vertical="center"/>
    </xf>
    <xf numFmtId="0" fontId="38" fillId="0" borderId="81" xfId="0" applyFont="1" applyBorder="1" applyAlignment="1">
      <alignment horizontal="center" vertical="center"/>
    </xf>
    <xf numFmtId="0" fontId="0" fillId="0" borderId="7" xfId="0" applyBorder="1" applyAlignment="1">
      <alignment horizontal="left" vertical="center"/>
    </xf>
    <xf numFmtId="0" fontId="0" fillId="0" borderId="83" xfId="0" applyBorder="1" applyAlignment="1">
      <alignment horizontal="center" vertical="center"/>
    </xf>
    <xf numFmtId="0" fontId="34" fillId="5" borderId="2" xfId="0" applyFont="1" applyFill="1" applyBorder="1" applyAlignment="1">
      <alignment horizontal="left" vertical="center"/>
    </xf>
    <xf numFmtId="0" fontId="0" fillId="7" borderId="81" xfId="0" applyFill="1" applyBorder="1" applyAlignment="1">
      <alignment horizontal="center" vertical="center"/>
    </xf>
    <xf numFmtId="0" fontId="0" fillId="7" borderId="82" xfId="0" applyFill="1" applyBorder="1" applyAlignment="1">
      <alignment horizontal="center" vertical="center"/>
    </xf>
    <xf numFmtId="0" fontId="0" fillId="6" borderId="81" xfId="0" applyFill="1" applyBorder="1" applyAlignment="1">
      <alignment horizontal="center" vertical="center"/>
    </xf>
    <xf numFmtId="0" fontId="0" fillId="6" borderId="82" xfId="0" applyFill="1" applyBorder="1" applyAlignment="1">
      <alignment horizontal="center" vertical="center"/>
    </xf>
    <xf numFmtId="0" fontId="0" fillId="0" borderId="81" xfId="0" applyFill="1" applyBorder="1" applyAlignment="1">
      <alignment horizontal="center" vertical="center"/>
    </xf>
    <xf numFmtId="0" fontId="0" fillId="0" borderId="82" xfId="0" applyFill="1" applyBorder="1" applyAlignment="1">
      <alignment horizontal="center" vertical="center"/>
    </xf>
    <xf numFmtId="0" fontId="0" fillId="0" borderId="12" xfId="0" applyBorder="1" applyAlignment="1">
      <alignment horizontal="center" vertical="center"/>
    </xf>
    <xf numFmtId="0" fontId="0" fillId="0" borderId="14" xfId="0" applyBorder="1" applyAlignment="1">
      <alignment horizontal="center" vertical="center"/>
    </xf>
    <xf numFmtId="0" fontId="0" fillId="0" borderId="9" xfId="0" applyBorder="1" applyAlignment="1">
      <alignment horizontal="center" vertical="center"/>
    </xf>
    <xf numFmtId="0" fontId="29" fillId="0" borderId="4" xfId="0" applyFont="1" applyBorder="1" applyAlignment="1">
      <alignment horizontal="center" vertical="center"/>
    </xf>
    <xf numFmtId="0" fontId="40" fillId="0" borderId="4" xfId="0" applyFont="1" applyBorder="1" applyAlignment="1">
      <alignment horizontal="center" vertical="center"/>
    </xf>
    <xf numFmtId="0" fontId="40" fillId="0" borderId="6" xfId="0" applyFont="1" applyBorder="1" applyAlignment="1">
      <alignment horizontal="center" vertical="center"/>
    </xf>
    <xf numFmtId="0" fontId="0" fillId="4" borderId="4" xfId="0" applyFill="1" applyBorder="1" applyAlignment="1">
      <alignment horizontal="center" vertical="center"/>
    </xf>
    <xf numFmtId="0" fontId="0" fillId="4" borderId="6" xfId="0" applyFill="1" applyBorder="1" applyAlignment="1">
      <alignment horizontal="center" vertical="center"/>
    </xf>
    <xf numFmtId="0" fontId="29" fillId="0" borderId="6" xfId="0" applyFont="1" applyBorder="1" applyAlignment="1">
      <alignment horizontal="center" vertical="center"/>
    </xf>
    <xf numFmtId="0" fontId="39" fillId="0" borderId="6" xfId="0" applyFont="1" applyBorder="1" applyAlignment="1">
      <alignment horizontal="center" vertical="center"/>
    </xf>
    <xf numFmtId="0" fontId="13" fillId="0" borderId="6" xfId="0" applyFont="1" applyBorder="1" applyAlignment="1">
      <alignment horizontal="center" vertical="center"/>
    </xf>
    <xf numFmtId="0" fontId="39" fillId="0" borderId="2" xfId="0" applyFont="1" applyBorder="1" applyAlignment="1">
      <alignment horizontal="center" vertical="center"/>
    </xf>
  </cellXfs>
  <cellStyles count="9">
    <cellStyle name="スタイル 1" xfId="1" xr:uid="{AD3F3B9B-B033-4829-ABCD-3616516EAFCB}"/>
    <cellStyle name="スタイル 1 2" xfId="4" xr:uid="{4BB58B42-5527-45C1-8C4E-F1D7B1AE2A44}"/>
    <cellStyle name="ハイパーリンク" xfId="8" builtinId="8"/>
    <cellStyle name="ハイパーリンク 2" xfId="3" xr:uid="{9768DD43-0113-462A-B473-A95298176CC2}"/>
    <cellStyle name="見出し 1" xfId="6" builtinId="16"/>
    <cellStyle name="標準" xfId="0" builtinId="0"/>
    <cellStyle name="標準 12" xfId="5" xr:uid="{047B803A-4F44-44C9-952F-C0EBB26577B0}"/>
    <cellStyle name="標準 2" xfId="2" xr:uid="{CA9B00A7-AC96-4C4D-847B-25EE8A475351}"/>
    <cellStyle name="標準 2 2" xfId="7" xr:uid="{B21B8F1B-1A4B-493E-A2DC-1C7015E7BD79}"/>
  </cellStyles>
  <dxfs count="21">
    <dxf>
      <fill>
        <patternFill>
          <bgColor theme="9" tint="0.39994506668294322"/>
        </patternFill>
      </fill>
    </dxf>
    <dxf>
      <font>
        <color theme="0"/>
      </font>
    </dxf>
    <dxf>
      <fill>
        <patternFill>
          <bgColor indexed="13"/>
        </patternFill>
      </fill>
    </dxf>
    <dxf>
      <fill>
        <patternFill>
          <bgColor indexed="10"/>
        </patternFill>
      </fill>
    </dxf>
    <dxf>
      <fill>
        <patternFill>
          <bgColor indexed="13"/>
        </patternFill>
      </fill>
    </dxf>
    <dxf>
      <font>
        <color auto="1"/>
      </font>
      <fill>
        <patternFill patternType="solid">
          <bgColor indexed="13"/>
        </patternFill>
      </fill>
    </dxf>
    <dxf>
      <fill>
        <patternFill>
          <bgColor indexed="10"/>
        </patternFill>
      </fill>
    </dxf>
    <dxf>
      <font>
        <color indexed="9"/>
      </font>
      <fill>
        <patternFill patternType="none">
          <bgColor indexed="65"/>
        </patternFill>
      </fill>
    </dxf>
    <dxf>
      <fill>
        <patternFill>
          <bgColor indexed="13"/>
        </patternFill>
      </fill>
    </dxf>
    <dxf>
      <fill>
        <patternFill>
          <bgColor indexed="10"/>
        </patternFill>
      </fill>
    </dxf>
    <dxf>
      <font>
        <color auto="1"/>
      </font>
      <fill>
        <patternFill patternType="solid">
          <bgColor indexed="13"/>
        </patternFill>
      </fill>
    </dxf>
    <dxf>
      <font>
        <color theme="0"/>
      </font>
    </dxf>
    <dxf>
      <font>
        <color indexed="9"/>
      </font>
    </dxf>
    <dxf>
      <font>
        <condense val="0"/>
        <extend val="0"/>
        <color auto="1"/>
      </font>
      <fill>
        <patternFill>
          <bgColor indexed="43"/>
        </patternFill>
      </fill>
    </dxf>
    <dxf>
      <font>
        <condense val="0"/>
        <extend val="0"/>
        <color auto="1"/>
      </font>
      <fill>
        <patternFill>
          <bgColor indexed="43"/>
        </patternFill>
      </fill>
    </dxf>
    <dxf>
      <font>
        <condense val="0"/>
        <extend val="0"/>
        <color indexed="12"/>
      </font>
    </dxf>
    <dxf>
      <font>
        <condense val="0"/>
        <extend val="0"/>
        <color indexed="10"/>
      </font>
    </dxf>
    <dxf>
      <font>
        <condense val="0"/>
        <extend val="0"/>
        <color indexed="9"/>
      </font>
    </dxf>
    <dxf>
      <font>
        <condense val="0"/>
        <extend val="0"/>
        <color indexed="12"/>
      </font>
    </dxf>
    <dxf>
      <font>
        <condense val="0"/>
        <extend val="0"/>
        <color indexed="10"/>
      </font>
    </dxf>
    <dxf>
      <font>
        <condense val="0"/>
        <extend val="0"/>
        <color indexed="9"/>
      </font>
      <fill>
        <patternFill>
          <bgColor indexed="9"/>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2.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externalLink" Target="externalLinks/externalLink5.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5" Type="http://schemas.openxmlformats.org/officeDocument/2006/relationships/externalLink" Target="externalLinks/externalLink9.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4.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8.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7.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externalLink" Target="externalLinks/externalLink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6.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6.emf"/></Relationships>
</file>

<file path=xl/drawings/_rels/drawing10.xml.rels><?xml version="1.0" encoding="UTF-8" standalone="yes"?>
<Relationships xmlns="http://schemas.openxmlformats.org/package/2006/relationships"><Relationship Id="rId1" Type="http://schemas.openxmlformats.org/officeDocument/2006/relationships/image" Target="../media/image25.emf"/></Relationships>
</file>

<file path=xl/drawings/_rels/drawing11.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7.emf"/><Relationship Id="rId1" Type="http://schemas.openxmlformats.org/officeDocument/2006/relationships/image" Target="../media/image20.png"/><Relationship Id="rId5" Type="http://schemas.openxmlformats.org/officeDocument/2006/relationships/image" Target="../media/image28.emf"/><Relationship Id="rId4" Type="http://schemas.microsoft.com/office/2007/relationships/hdphoto" Target="../media/hdphoto1.wdp"/></Relationships>
</file>

<file path=xl/drawings/_rels/drawing15.xml.rels><?xml version="1.0" encoding="UTF-8" standalone="yes"?>
<Relationships xmlns="http://schemas.openxmlformats.org/package/2006/relationships"><Relationship Id="rId1" Type="http://schemas.openxmlformats.org/officeDocument/2006/relationships/image" Target="../media/image29.emf"/></Relationships>
</file>

<file path=xl/drawings/_rels/drawing2.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3.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emf"/></Relationships>
</file>

<file path=xl/drawings/_rels/drawing5.xml.rels><?xml version="1.0" encoding="UTF-8" standalone="yes"?>
<Relationships xmlns="http://schemas.openxmlformats.org/package/2006/relationships"><Relationship Id="rId3" Type="http://schemas.openxmlformats.org/officeDocument/2006/relationships/image" Target="../media/image15.jpg"/><Relationship Id="rId7" Type="http://schemas.openxmlformats.org/officeDocument/2006/relationships/image" Target="../media/image19.jpg"/><Relationship Id="rId2" Type="http://schemas.openxmlformats.org/officeDocument/2006/relationships/image" Target="../media/image14.jpg"/><Relationship Id="rId1" Type="http://schemas.openxmlformats.org/officeDocument/2006/relationships/image" Target="../media/image13.jpg"/><Relationship Id="rId6" Type="http://schemas.openxmlformats.org/officeDocument/2006/relationships/image" Target="../media/image18.jpg"/><Relationship Id="rId5" Type="http://schemas.openxmlformats.org/officeDocument/2006/relationships/image" Target="../media/image17.jpg"/><Relationship Id="rId4" Type="http://schemas.openxmlformats.org/officeDocument/2006/relationships/image" Target="../media/image16.jpg"/></Relationships>
</file>

<file path=xl/drawings/_rels/drawing7.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21.png"/><Relationship Id="rId1" Type="http://schemas.openxmlformats.org/officeDocument/2006/relationships/image" Target="../media/image20.png"/><Relationship Id="rId5" Type="http://schemas.openxmlformats.org/officeDocument/2006/relationships/image" Target="../media/image23.png"/><Relationship Id="rId4" Type="http://schemas.openxmlformats.org/officeDocument/2006/relationships/image" Target="../media/image22.png"/></Relationships>
</file>

<file path=xl/drawings/_rels/drawing8.xml.rels><?xml version="1.0" encoding="UTF-8" standalone="yes"?>
<Relationships xmlns="http://schemas.openxmlformats.org/package/2006/relationships"><Relationship Id="rId3" Type="http://schemas.microsoft.com/office/2007/relationships/hdphoto" Target="../media/hdphoto1.wdp"/><Relationship Id="rId2" Type="http://schemas.openxmlformats.org/officeDocument/2006/relationships/image" Target="../media/image21.png"/><Relationship Id="rId1"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 Id="rId5" Type="http://schemas.openxmlformats.org/officeDocument/2006/relationships/image" Target="../media/image5.emf"/><Relationship Id="rId4" Type="http://schemas.openxmlformats.org/officeDocument/2006/relationships/image" Target="../media/image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absolute">
        <xdr:from>
          <xdr:col>15</xdr:col>
          <xdr:colOff>219075</xdr:colOff>
          <xdr:row>4</xdr:row>
          <xdr:rowOff>0</xdr:rowOff>
        </xdr:from>
        <xdr:to>
          <xdr:col>15</xdr:col>
          <xdr:colOff>714375</xdr:colOff>
          <xdr:row>5</xdr:row>
          <xdr:rowOff>409575</xdr:rowOff>
        </xdr:to>
        <xdr:sp macro="" textlink="">
          <xdr:nvSpPr>
            <xdr:cNvPr id="3073" name="inei1_髙木 龍也" hidden="1">
              <a:extLst>
                <a:ext uri="{63B3BB69-23CF-44E3-9099-C40C66FF867C}">
                  <a14:compatExt spid="_x0000_s3073"/>
                </a:ext>
                <a:ext uri="{FF2B5EF4-FFF2-40B4-BE49-F238E27FC236}">
                  <a16:creationId xmlns:a16="http://schemas.microsoft.com/office/drawing/2014/main" id="{00000000-0008-0000-0000-0000010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12</xdr:col>
          <xdr:colOff>180975</xdr:colOff>
          <xdr:row>3</xdr:row>
          <xdr:rowOff>161925</xdr:rowOff>
        </xdr:from>
        <xdr:to>
          <xdr:col>12</xdr:col>
          <xdr:colOff>714375</xdr:colOff>
          <xdr:row>5</xdr:row>
          <xdr:rowOff>409575</xdr:rowOff>
        </xdr:to>
        <xdr:sp macro="" textlink="">
          <xdr:nvSpPr>
            <xdr:cNvPr id="3074" name="inei2_小田 明弘" hidden="1">
              <a:extLst>
                <a:ext uri="{63B3BB69-23CF-44E3-9099-C40C66FF867C}">
                  <a14:compatExt spid="_x0000_s3074"/>
                </a:ext>
                <a:ext uri="{FF2B5EF4-FFF2-40B4-BE49-F238E27FC236}">
                  <a16:creationId xmlns:a16="http://schemas.microsoft.com/office/drawing/2014/main" id="{00000000-0008-0000-0000-0000020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12</xdr:col>
          <xdr:colOff>609600</xdr:colOff>
          <xdr:row>3</xdr:row>
          <xdr:rowOff>152400</xdr:rowOff>
        </xdr:from>
        <xdr:to>
          <xdr:col>13</xdr:col>
          <xdr:colOff>219075</xdr:colOff>
          <xdr:row>5</xdr:row>
          <xdr:rowOff>419100</xdr:rowOff>
        </xdr:to>
        <xdr:sp macro="" textlink="">
          <xdr:nvSpPr>
            <xdr:cNvPr id="3075" name="inei3_松田 義紀" hidden="1">
              <a:extLst>
                <a:ext uri="{63B3BB69-23CF-44E3-9099-C40C66FF867C}">
                  <a14:compatExt spid="_x0000_s3075"/>
                </a:ext>
                <a:ext uri="{FF2B5EF4-FFF2-40B4-BE49-F238E27FC236}">
                  <a16:creationId xmlns:a16="http://schemas.microsoft.com/office/drawing/2014/main" id="{00000000-0008-0000-0000-0000030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14</xdr:col>
          <xdr:colOff>200025</xdr:colOff>
          <xdr:row>4</xdr:row>
          <xdr:rowOff>0</xdr:rowOff>
        </xdr:from>
        <xdr:to>
          <xdr:col>14</xdr:col>
          <xdr:colOff>733425</xdr:colOff>
          <xdr:row>6</xdr:row>
          <xdr:rowOff>28575</xdr:rowOff>
        </xdr:to>
        <xdr:sp macro="" textlink="">
          <xdr:nvSpPr>
            <xdr:cNvPr id="3076" name="inei4_馬原 康寛" hidden="1">
              <a:extLst>
                <a:ext uri="{63B3BB69-23CF-44E3-9099-C40C66FF867C}">
                  <a14:compatExt spid="_x0000_s3076"/>
                </a:ext>
                <a:ext uri="{FF2B5EF4-FFF2-40B4-BE49-F238E27FC236}">
                  <a16:creationId xmlns:a16="http://schemas.microsoft.com/office/drawing/2014/main" id="{00000000-0008-0000-0000-0000040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xdr:from>
      <xdr:col>6</xdr:col>
      <xdr:colOff>419100</xdr:colOff>
      <xdr:row>15</xdr:row>
      <xdr:rowOff>47625</xdr:rowOff>
    </xdr:from>
    <xdr:to>
      <xdr:col>10</xdr:col>
      <xdr:colOff>619125</xdr:colOff>
      <xdr:row>15</xdr:row>
      <xdr:rowOff>47625</xdr:rowOff>
    </xdr:to>
    <xdr:cxnSp macro="">
      <xdr:nvCxnSpPr>
        <xdr:cNvPr id="3" name="直線矢印コネクタ 2">
          <a:extLst>
            <a:ext uri="{FF2B5EF4-FFF2-40B4-BE49-F238E27FC236}">
              <a16:creationId xmlns:a16="http://schemas.microsoft.com/office/drawing/2014/main" id="{00000000-0008-0000-0000-000003000000}"/>
            </a:ext>
          </a:extLst>
        </xdr:cNvPr>
        <xdr:cNvCxnSpPr/>
      </xdr:nvCxnSpPr>
      <xdr:spPr>
        <a:xfrm>
          <a:off x="3514725" y="3562350"/>
          <a:ext cx="2590800" cy="0"/>
        </a:xfrm>
        <a:prstGeom prst="straightConnector1">
          <a:avLst/>
        </a:prstGeom>
        <a:ln>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absolute">
        <xdr:from>
          <xdr:col>11</xdr:col>
          <xdr:colOff>180975</xdr:colOff>
          <xdr:row>3</xdr:row>
          <xdr:rowOff>180975</xdr:rowOff>
        </xdr:from>
        <xdr:to>
          <xdr:col>11</xdr:col>
          <xdr:colOff>714375</xdr:colOff>
          <xdr:row>6</xdr:row>
          <xdr:rowOff>28575</xdr:rowOff>
        </xdr:to>
        <xdr:sp macro="" textlink="">
          <xdr:nvSpPr>
            <xdr:cNvPr id="3077" name="inei5_中島 志朗" hidden="1">
              <a:extLst>
                <a:ext uri="{63B3BB69-23CF-44E3-9099-C40C66FF867C}">
                  <a14:compatExt spid="_x0000_s3077"/>
                </a:ext>
                <a:ext uri="{FF2B5EF4-FFF2-40B4-BE49-F238E27FC236}">
                  <a16:creationId xmlns:a16="http://schemas.microsoft.com/office/drawing/2014/main" id="{00000000-0008-0000-0000-0000050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xdr:from>
      <xdr:col>13</xdr:col>
      <xdr:colOff>295275</xdr:colOff>
      <xdr:row>4</xdr:row>
      <xdr:rowOff>9525</xdr:rowOff>
    </xdr:from>
    <xdr:to>
      <xdr:col>13</xdr:col>
      <xdr:colOff>828675</xdr:colOff>
      <xdr:row>6</xdr:row>
      <xdr:rowOff>9525</xdr:rowOff>
    </xdr:to>
    <xdr:grpSp>
      <xdr:nvGrpSpPr>
        <xdr:cNvPr id="3091" name="Group 19">
          <a:extLst>
            <a:ext uri="{FF2B5EF4-FFF2-40B4-BE49-F238E27FC236}">
              <a16:creationId xmlns:a16="http://schemas.microsoft.com/office/drawing/2014/main" id="{00000000-0008-0000-0000-0000130C0000}"/>
            </a:ext>
          </a:extLst>
        </xdr:cNvPr>
        <xdr:cNvGrpSpPr>
          <a:grpSpLocks noChangeAspect="1"/>
        </xdr:cNvGrpSpPr>
      </xdr:nvGrpSpPr>
      <xdr:grpSpPr bwMode="auto">
        <a:xfrm>
          <a:off x="8271958" y="829459"/>
          <a:ext cx="533400" cy="616324"/>
          <a:chOff x="870" y="89"/>
          <a:chExt cx="56" cy="65"/>
        </a:xfrm>
      </xdr:grpSpPr>
      <xdr:sp macro="" textlink="">
        <xdr:nvSpPr>
          <xdr:cNvPr id="3090" name="AutoShape 18">
            <a:extLst>
              <a:ext uri="{FF2B5EF4-FFF2-40B4-BE49-F238E27FC236}">
                <a16:creationId xmlns:a16="http://schemas.microsoft.com/office/drawing/2014/main" id="{00000000-0008-0000-0000-0000120C0000}"/>
              </a:ext>
            </a:extLst>
          </xdr:cNvPr>
          <xdr:cNvSpPr>
            <a:spLocks noChangeAspect="1" noChangeArrowheads="1" noTextEdit="1"/>
          </xdr:cNvSpPr>
        </xdr:nvSpPr>
        <xdr:spPr bwMode="auto">
          <a:xfrm>
            <a:off x="870" y="89"/>
            <a:ext cx="56" cy="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pic>
        <xdr:nvPicPr>
          <xdr:cNvPr id="12" name="図 11">
            <a:extLst>
              <a:ext uri="{FF2B5EF4-FFF2-40B4-BE49-F238E27FC236}">
                <a16:creationId xmlns:a16="http://schemas.microsoft.com/office/drawing/2014/main" id="{00000000-0008-0000-0000-00000C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73" y="92"/>
            <a:ext cx="51" cy="5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3093" name="Rectangle 21">
            <a:extLst>
              <a:ext uri="{FF2B5EF4-FFF2-40B4-BE49-F238E27FC236}">
                <a16:creationId xmlns:a16="http://schemas.microsoft.com/office/drawing/2014/main" id="{00000000-0008-0000-0000-0000150C0000}"/>
              </a:ext>
            </a:extLst>
          </xdr:cNvPr>
          <xdr:cNvSpPr>
            <a:spLocks noChangeArrowheads="1"/>
          </xdr:cNvSpPr>
        </xdr:nvSpPr>
        <xdr:spPr bwMode="auto">
          <a:xfrm>
            <a:off x="878" y="143"/>
            <a:ext cx="40" cy="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wrap="none" lIns="0" tIns="0" rIns="0" bIns="0" anchor="t">
            <a:spAutoFit/>
          </a:bodyPr>
          <a:lstStyle/>
          <a:p>
            <a:pPr algn="l" rtl="0">
              <a:defRPr sz="1000"/>
            </a:pPr>
            <a:r>
              <a:rPr lang="ja-JP" altLang="en-US" sz="600" b="0" i="0" u="none" strike="noStrike" baseline="0">
                <a:solidFill>
                  <a:srgbClr val="FF0000"/>
                </a:solidFill>
                <a:latin typeface="Arial"/>
                <a:cs typeface="Arial"/>
              </a:rPr>
              <a:t>2023.03.</a:t>
            </a:r>
            <a:r>
              <a:rPr lang="en-US" altLang="ja-JP" sz="600" b="0" i="0" u="none" strike="noStrike" baseline="0">
                <a:solidFill>
                  <a:srgbClr val="FF0000"/>
                </a:solidFill>
                <a:latin typeface="Arial"/>
                <a:cs typeface="Arial"/>
              </a:rPr>
              <a:t>1</a:t>
            </a:r>
            <a:r>
              <a:rPr lang="ja-JP" altLang="en-US" sz="600" b="0" i="0" u="none" strike="noStrike" baseline="0">
                <a:solidFill>
                  <a:srgbClr val="FF0000"/>
                </a:solidFill>
                <a:latin typeface="Arial"/>
                <a:cs typeface="Arial"/>
              </a:rPr>
              <a:t>3</a:t>
            </a:r>
          </a:p>
        </xdr:txBody>
      </xdr:sp>
    </xdr:grp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863959</xdr:colOff>
      <xdr:row>30</xdr:row>
      <xdr:rowOff>140969</xdr:rowOff>
    </xdr:from>
    <xdr:to>
      <xdr:col>12</xdr:col>
      <xdr:colOff>384073</xdr:colOff>
      <xdr:row>48</xdr:row>
      <xdr:rowOff>137158</xdr:rowOff>
    </xdr:to>
    <xdr:pic>
      <xdr:nvPicPr>
        <xdr:cNvPr id="2" name="図 1">
          <a:extLst>
            <a:ext uri="{FF2B5EF4-FFF2-40B4-BE49-F238E27FC236}">
              <a16:creationId xmlns:a16="http://schemas.microsoft.com/office/drawing/2014/main" id="{00000000-0008-0000-09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30709" y="7360919"/>
          <a:ext cx="7159164" cy="42824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1295400</xdr:colOff>
      <xdr:row>31</xdr:row>
      <xdr:rowOff>295275</xdr:rowOff>
    </xdr:from>
    <xdr:to>
      <xdr:col>12</xdr:col>
      <xdr:colOff>571500</xdr:colOff>
      <xdr:row>50</xdr:row>
      <xdr:rowOff>209550</xdr:rowOff>
    </xdr:to>
    <xdr:sp macro="" textlink="">
      <xdr:nvSpPr>
        <xdr:cNvPr id="7169" name="AutoShape 1">
          <a:extLst>
            <a:ext uri="{FF2B5EF4-FFF2-40B4-BE49-F238E27FC236}">
              <a16:creationId xmlns:a16="http://schemas.microsoft.com/office/drawing/2014/main" id="{00000000-0008-0000-0900-0000011C0000}"/>
            </a:ext>
          </a:extLst>
        </xdr:cNvPr>
        <xdr:cNvSpPr>
          <a:spLocks noChangeAspect="1" noChangeArrowheads="1"/>
        </xdr:cNvSpPr>
      </xdr:nvSpPr>
      <xdr:spPr bwMode="auto">
        <a:xfrm>
          <a:off x="1638300" y="7696200"/>
          <a:ext cx="7239000" cy="4495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11.xml><?xml version="1.0" encoding="utf-8"?>
<xdr:wsDr xmlns:xdr="http://schemas.openxmlformats.org/drawingml/2006/spreadsheetDrawing" xmlns:a="http://schemas.openxmlformats.org/drawingml/2006/main">
  <xdr:oneCellAnchor>
    <xdr:from>
      <xdr:col>11</xdr:col>
      <xdr:colOff>476250</xdr:colOff>
      <xdr:row>6</xdr:row>
      <xdr:rowOff>114300</xdr:rowOff>
    </xdr:from>
    <xdr:ext cx="184731" cy="264560"/>
    <xdr:sp macro="" textlink="">
      <xdr:nvSpPr>
        <xdr:cNvPr id="2" name="テキスト ボックス 1">
          <a:extLst>
            <a:ext uri="{FF2B5EF4-FFF2-40B4-BE49-F238E27FC236}">
              <a16:creationId xmlns:a16="http://schemas.microsoft.com/office/drawing/2014/main" id="{00000000-0008-0000-0A00-000002000000}"/>
            </a:ext>
          </a:extLst>
        </xdr:cNvPr>
        <xdr:cNvSpPr txBox="1"/>
      </xdr:nvSpPr>
      <xdr:spPr>
        <a:xfrm>
          <a:off x="6276975" y="117157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oneCellAnchor>
    <xdr:from>
      <xdr:col>27</xdr:col>
      <xdr:colOff>0</xdr:colOff>
      <xdr:row>6</xdr:row>
      <xdr:rowOff>114300</xdr:rowOff>
    </xdr:from>
    <xdr:ext cx="184731" cy="264560"/>
    <xdr:sp macro="" textlink="">
      <xdr:nvSpPr>
        <xdr:cNvPr id="3" name="テキスト ボックス 2">
          <a:extLst>
            <a:ext uri="{FF2B5EF4-FFF2-40B4-BE49-F238E27FC236}">
              <a16:creationId xmlns:a16="http://schemas.microsoft.com/office/drawing/2014/main" id="{00000000-0008-0000-0A00-000003000000}"/>
            </a:ext>
          </a:extLst>
        </xdr:cNvPr>
        <xdr:cNvSpPr txBox="1"/>
      </xdr:nvSpPr>
      <xdr:spPr>
        <a:xfrm>
          <a:off x="11591925" y="1171575"/>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ja-JP" altLang="en-US"/>
        </a:p>
      </xdr:txBody>
    </xdr:sp>
    <xdr:clientData/>
  </xdr:oneCellAnchor>
  <xdr:twoCellAnchor editAs="oneCell">
    <xdr:from>
      <xdr:col>5</xdr:col>
      <xdr:colOff>104775</xdr:colOff>
      <xdr:row>3</xdr:row>
      <xdr:rowOff>76200</xdr:rowOff>
    </xdr:from>
    <xdr:to>
      <xdr:col>5</xdr:col>
      <xdr:colOff>381000</xdr:colOff>
      <xdr:row>5</xdr:row>
      <xdr:rowOff>15240</xdr:rowOff>
    </xdr:to>
    <xdr:pic>
      <xdr:nvPicPr>
        <xdr:cNvPr id="4" name="図 10">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971675" y="590550"/>
          <a:ext cx="276225" cy="28194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0</xdr:colOff>
      <xdr:row>0</xdr:row>
      <xdr:rowOff>0</xdr:rowOff>
    </xdr:from>
    <xdr:to>
      <xdr:col>14</xdr:col>
      <xdr:colOff>455154</xdr:colOff>
      <xdr:row>21</xdr:row>
      <xdr:rowOff>199294</xdr:rowOff>
    </xdr:to>
    <xdr:grpSp>
      <xdr:nvGrpSpPr>
        <xdr:cNvPr id="2" name="グループ化 1">
          <a:extLst>
            <a:ext uri="{FF2B5EF4-FFF2-40B4-BE49-F238E27FC236}">
              <a16:creationId xmlns:a16="http://schemas.microsoft.com/office/drawing/2014/main" id="{00000000-0008-0000-0B00-000002000000}"/>
            </a:ext>
          </a:extLst>
        </xdr:cNvPr>
        <xdr:cNvGrpSpPr/>
      </xdr:nvGrpSpPr>
      <xdr:grpSpPr>
        <a:xfrm>
          <a:off x="0" y="0"/>
          <a:ext cx="10019568" cy="5029389"/>
          <a:chOff x="0" y="0"/>
          <a:chExt cx="10056354" cy="5199919"/>
        </a:xfrm>
      </xdr:grpSpPr>
      <xdr:pic>
        <xdr:nvPicPr>
          <xdr:cNvPr id="3" name="図 2">
            <a:extLst>
              <a:ext uri="{FF2B5EF4-FFF2-40B4-BE49-F238E27FC236}">
                <a16:creationId xmlns:a16="http://schemas.microsoft.com/office/drawing/2014/main" id="{00000000-0008-0000-0B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0056354" cy="5199919"/>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 name="図 3">
            <a:extLst>
              <a:ext uri="{FF2B5EF4-FFF2-40B4-BE49-F238E27FC236}">
                <a16:creationId xmlns:a16="http://schemas.microsoft.com/office/drawing/2014/main" id="{00000000-0008-0000-0B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2565" y="652474"/>
            <a:ext cx="297180" cy="376341"/>
          </a:xfrm>
          <a:prstGeom prst="rect">
            <a:avLst/>
          </a:prstGeom>
          <a:noFill/>
          <a:extLst>
            <a:ext uri="{909E8E84-426E-40DD-AFC4-6F175D3DCCD1}">
              <a14:hiddenFill xmlns:a14="http://schemas.microsoft.com/office/drawing/2010/main">
                <a:solidFill>
                  <a:srgbClr val="FFFFFF"/>
                </a:solidFill>
              </a14:hiddenFill>
            </a:ext>
          </a:extLst>
        </xdr:spPr>
      </xdr:pic>
      <xdr:pic>
        <xdr:nvPicPr>
          <xdr:cNvPr id="5" name="図 4">
            <a:extLst>
              <a:ext uri="{FF2B5EF4-FFF2-40B4-BE49-F238E27FC236}">
                <a16:creationId xmlns:a16="http://schemas.microsoft.com/office/drawing/2014/main" id="{00000000-0008-0000-0B00-000005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2565" y="896471"/>
            <a:ext cx="297180" cy="376341"/>
          </a:xfrm>
          <a:prstGeom prst="rect">
            <a:avLst/>
          </a:prstGeom>
          <a:noFill/>
          <a:extLst>
            <a:ext uri="{909E8E84-426E-40DD-AFC4-6F175D3DCCD1}">
              <a14:hiddenFill xmlns:a14="http://schemas.microsoft.com/office/drawing/2010/main">
                <a:solidFill>
                  <a:srgbClr val="FFFFFF"/>
                </a:solidFill>
              </a14:hiddenFill>
            </a:ext>
          </a:extLst>
        </xdr:spPr>
      </xdr:pic>
      <xdr:pic>
        <xdr:nvPicPr>
          <xdr:cNvPr id="6" name="図 5">
            <a:extLst>
              <a:ext uri="{FF2B5EF4-FFF2-40B4-BE49-F238E27FC236}">
                <a16:creationId xmlns:a16="http://schemas.microsoft.com/office/drawing/2014/main" id="{00000000-0008-0000-0B00-000006000000}"/>
              </a:ext>
            </a:extLst>
          </xdr:cNvPr>
          <xdr:cNvPicPr>
            <a:picLocks noChangeAspect="1" noChangeArrowheads="1"/>
          </xdr:cNvPicPr>
        </xdr:nvPicPr>
        <xdr:blipFill>
          <a:blip xmlns:r="http://schemas.openxmlformats.org/officeDocument/2006/relationships" r:embed="rId3">
            <a:extLst>
              <a:ext uri="{BEBA8EAE-BF5A-486C-A8C5-ECC9F3942E4B}">
                <a14:imgProps xmlns:a14="http://schemas.microsoft.com/office/drawing/2010/main">
                  <a14:imgLayer r:embed="rId4">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rot="10800000">
            <a:off x="2076537" y="2977032"/>
            <a:ext cx="423687" cy="441941"/>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7" name="直線コネクタ 6">
            <a:extLst>
              <a:ext uri="{FF2B5EF4-FFF2-40B4-BE49-F238E27FC236}">
                <a16:creationId xmlns:a16="http://schemas.microsoft.com/office/drawing/2014/main" id="{00000000-0008-0000-0B00-000007000000}"/>
              </a:ext>
            </a:extLst>
          </xdr:cNvPr>
          <xdr:cNvCxnSpPr/>
        </xdr:nvCxnSpPr>
        <xdr:spPr>
          <a:xfrm>
            <a:off x="2386230" y="2938715"/>
            <a:ext cx="0" cy="137979"/>
          </a:xfrm>
          <a:prstGeom prst="line">
            <a:avLst/>
          </a:prstGeom>
          <a:ln w="635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 name="直線コネクタ 7">
            <a:extLst>
              <a:ext uri="{FF2B5EF4-FFF2-40B4-BE49-F238E27FC236}">
                <a16:creationId xmlns:a16="http://schemas.microsoft.com/office/drawing/2014/main" id="{00000000-0008-0000-0B00-000008000000}"/>
              </a:ext>
            </a:extLst>
          </xdr:cNvPr>
          <xdr:cNvCxnSpPr/>
        </xdr:nvCxnSpPr>
        <xdr:spPr>
          <a:xfrm>
            <a:off x="2115088" y="566336"/>
            <a:ext cx="0" cy="119269"/>
          </a:xfrm>
          <a:prstGeom prst="line">
            <a:avLst/>
          </a:prstGeom>
          <a:ln w="1270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9" name="正方形/長方形 8">
            <a:extLst>
              <a:ext uri="{FF2B5EF4-FFF2-40B4-BE49-F238E27FC236}">
                <a16:creationId xmlns:a16="http://schemas.microsoft.com/office/drawing/2014/main" id="{00000000-0008-0000-0B00-000009000000}"/>
              </a:ext>
            </a:extLst>
          </xdr:cNvPr>
          <xdr:cNvSpPr/>
        </xdr:nvSpPr>
        <xdr:spPr>
          <a:xfrm>
            <a:off x="7117784" y="3572628"/>
            <a:ext cx="384313" cy="34884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1">
                <a:solidFill>
                  <a:sysClr val="windowText" lastClr="000000"/>
                </a:solidFill>
              </a:rPr>
              <a:t>⑩</a:t>
            </a:r>
          </a:p>
        </xdr:txBody>
      </xdr:sp>
      <xdr:pic>
        <xdr:nvPicPr>
          <xdr:cNvPr id="10" name="図 9">
            <a:extLst>
              <a:ext uri="{FF2B5EF4-FFF2-40B4-BE49-F238E27FC236}">
                <a16:creationId xmlns:a16="http://schemas.microsoft.com/office/drawing/2014/main" id="{00000000-0008-0000-0B00-00000A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95817" y="1218809"/>
            <a:ext cx="327660" cy="300317"/>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フリーフォーム: 図形 10">
            <a:extLst>
              <a:ext uri="{FF2B5EF4-FFF2-40B4-BE49-F238E27FC236}">
                <a16:creationId xmlns:a16="http://schemas.microsoft.com/office/drawing/2014/main" id="{00000000-0008-0000-0B00-00000B000000}"/>
              </a:ext>
            </a:extLst>
          </xdr:cNvPr>
          <xdr:cNvSpPr/>
        </xdr:nvSpPr>
        <xdr:spPr>
          <a:xfrm rot="4922338">
            <a:off x="1685316" y="1975047"/>
            <a:ext cx="1032585" cy="97716"/>
          </a:xfrm>
          <a:custGeom>
            <a:avLst/>
            <a:gdLst>
              <a:gd name="connsiteX0" fmla="*/ 0 w 530087"/>
              <a:gd name="connsiteY0" fmla="*/ 432638 h 587480"/>
              <a:gd name="connsiteX1" fmla="*/ 72887 w 530087"/>
              <a:gd name="connsiteY1" fmla="*/ 1942 h 587480"/>
              <a:gd name="connsiteX2" fmla="*/ 152400 w 530087"/>
              <a:gd name="connsiteY2" fmla="*/ 585038 h 587480"/>
              <a:gd name="connsiteX3" fmla="*/ 278295 w 530087"/>
              <a:gd name="connsiteY3" fmla="*/ 81455 h 587480"/>
              <a:gd name="connsiteX4" fmla="*/ 417443 w 530087"/>
              <a:gd name="connsiteY4" fmla="*/ 585038 h 587480"/>
              <a:gd name="connsiteX5" fmla="*/ 496956 w 530087"/>
              <a:gd name="connsiteY5" fmla="*/ 273612 h 587480"/>
              <a:gd name="connsiteX6" fmla="*/ 530087 w 530087"/>
              <a:gd name="connsiteY6" fmla="*/ 280238 h 58748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530087" h="587480">
                <a:moveTo>
                  <a:pt x="0" y="432638"/>
                </a:moveTo>
                <a:cubicBezTo>
                  <a:pt x="23743" y="204590"/>
                  <a:pt x="47487" y="-23458"/>
                  <a:pt x="72887" y="1942"/>
                </a:cubicBezTo>
                <a:cubicBezTo>
                  <a:pt x="98287" y="27342"/>
                  <a:pt x="118165" y="571786"/>
                  <a:pt x="152400" y="585038"/>
                </a:cubicBezTo>
                <a:cubicBezTo>
                  <a:pt x="186635" y="598290"/>
                  <a:pt x="234121" y="81455"/>
                  <a:pt x="278295" y="81455"/>
                </a:cubicBezTo>
                <a:cubicBezTo>
                  <a:pt x="322469" y="81455"/>
                  <a:pt x="381000" y="553012"/>
                  <a:pt x="417443" y="585038"/>
                </a:cubicBezTo>
                <a:cubicBezTo>
                  <a:pt x="453886" y="617064"/>
                  <a:pt x="478182" y="324412"/>
                  <a:pt x="496956" y="273612"/>
                </a:cubicBezTo>
                <a:cubicBezTo>
                  <a:pt x="515730" y="222812"/>
                  <a:pt x="522908" y="251525"/>
                  <a:pt x="530087" y="280238"/>
                </a:cubicBezTo>
              </a:path>
            </a:pathLst>
          </a:custGeom>
          <a:noFill/>
          <a:ln>
            <a:solidFill>
              <a:srgbClr val="FFC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endParaRPr kumimoji="1" lang="ja-JP" altLang="en-US" sz="1100"/>
          </a:p>
        </xdr:txBody>
      </xdr:sp>
      <xdr:sp macro="" textlink="">
        <xdr:nvSpPr>
          <xdr:cNvPr id="12" name="矢印: 五方向 11">
            <a:extLst>
              <a:ext uri="{FF2B5EF4-FFF2-40B4-BE49-F238E27FC236}">
                <a16:creationId xmlns:a16="http://schemas.microsoft.com/office/drawing/2014/main" id="{00000000-0008-0000-0B00-00000C000000}"/>
              </a:ext>
            </a:extLst>
          </xdr:cNvPr>
          <xdr:cNvSpPr/>
        </xdr:nvSpPr>
        <xdr:spPr>
          <a:xfrm rot="10800000" flipV="1">
            <a:off x="4469029" y="2159365"/>
            <a:ext cx="919565" cy="283752"/>
          </a:xfrm>
          <a:prstGeom prst="homePlate">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ZT-117</a:t>
            </a:r>
            <a:endParaRPr kumimoji="1" lang="ja-JP" altLang="en-US" sz="1100">
              <a:solidFill>
                <a:sysClr val="windowText" lastClr="000000"/>
              </a:solidFill>
            </a:endParaRPr>
          </a:p>
        </xdr:txBody>
      </xdr:sp>
      <xdr:cxnSp macro="">
        <xdr:nvCxnSpPr>
          <xdr:cNvPr id="13" name="直線コネクタ 12">
            <a:extLst>
              <a:ext uri="{FF2B5EF4-FFF2-40B4-BE49-F238E27FC236}">
                <a16:creationId xmlns:a16="http://schemas.microsoft.com/office/drawing/2014/main" id="{00000000-0008-0000-0B00-00000D000000}"/>
              </a:ext>
            </a:extLst>
          </xdr:cNvPr>
          <xdr:cNvCxnSpPr/>
        </xdr:nvCxnSpPr>
        <xdr:spPr>
          <a:xfrm>
            <a:off x="1759927" y="564174"/>
            <a:ext cx="341435" cy="0"/>
          </a:xfrm>
          <a:prstGeom prst="line">
            <a:avLst/>
          </a:prstGeom>
          <a:ln w="28575">
            <a:solidFill>
              <a:srgbClr val="FFC000">
                <a:alpha val="65000"/>
              </a:srgbClr>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a:extLst>
              <a:ext uri="{FF2B5EF4-FFF2-40B4-BE49-F238E27FC236}">
                <a16:creationId xmlns:a16="http://schemas.microsoft.com/office/drawing/2014/main" id="{00000000-0008-0000-0B00-00000E000000}"/>
              </a:ext>
            </a:extLst>
          </xdr:cNvPr>
          <xdr:cNvCxnSpPr/>
        </xdr:nvCxnSpPr>
        <xdr:spPr>
          <a:xfrm>
            <a:off x="2112353" y="553183"/>
            <a:ext cx="0" cy="963493"/>
          </a:xfrm>
          <a:prstGeom prst="line">
            <a:avLst/>
          </a:prstGeom>
          <a:ln w="28575">
            <a:solidFill>
              <a:srgbClr val="FFC000">
                <a:alpha val="65000"/>
              </a:srgbClr>
            </a:solidFill>
          </a:ln>
        </xdr:spPr>
        <xdr:style>
          <a:lnRef idx="1">
            <a:schemeClr val="accent1"/>
          </a:lnRef>
          <a:fillRef idx="0">
            <a:schemeClr val="accent1"/>
          </a:fillRef>
          <a:effectRef idx="0">
            <a:schemeClr val="accent1"/>
          </a:effectRef>
          <a:fontRef idx="minor">
            <a:schemeClr val="tx1"/>
          </a:fontRef>
        </xdr:style>
      </xdr:cxnSp>
      <xdr:sp macro="" textlink="">
        <xdr:nvSpPr>
          <xdr:cNvPr id="15" name="正方形/長方形 14">
            <a:extLst>
              <a:ext uri="{FF2B5EF4-FFF2-40B4-BE49-F238E27FC236}">
                <a16:creationId xmlns:a16="http://schemas.microsoft.com/office/drawing/2014/main" id="{00000000-0008-0000-0B00-00000F000000}"/>
              </a:ext>
            </a:extLst>
          </xdr:cNvPr>
          <xdr:cNvSpPr/>
        </xdr:nvSpPr>
        <xdr:spPr>
          <a:xfrm>
            <a:off x="2395103" y="2692977"/>
            <a:ext cx="3125933" cy="45719"/>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正方形/長方形 15">
            <a:extLst>
              <a:ext uri="{FF2B5EF4-FFF2-40B4-BE49-F238E27FC236}">
                <a16:creationId xmlns:a16="http://schemas.microsoft.com/office/drawing/2014/main" id="{00000000-0008-0000-0B00-000010000000}"/>
              </a:ext>
            </a:extLst>
          </xdr:cNvPr>
          <xdr:cNvSpPr/>
        </xdr:nvSpPr>
        <xdr:spPr>
          <a:xfrm rot="5400000">
            <a:off x="1676397" y="3384494"/>
            <a:ext cx="1428752" cy="45719"/>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00000000-0008-0000-0B00-000011000000}"/>
              </a:ext>
            </a:extLst>
          </xdr:cNvPr>
          <xdr:cNvSpPr/>
        </xdr:nvSpPr>
        <xdr:spPr>
          <a:xfrm rot="5400000">
            <a:off x="5049114" y="3137711"/>
            <a:ext cx="935183" cy="45719"/>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テキスト ボックス 17">
            <a:extLst>
              <a:ext uri="{FF2B5EF4-FFF2-40B4-BE49-F238E27FC236}">
                <a16:creationId xmlns:a16="http://schemas.microsoft.com/office/drawing/2014/main" id="{00000000-0008-0000-0B00-000012000000}"/>
              </a:ext>
            </a:extLst>
          </xdr:cNvPr>
          <xdr:cNvSpPr txBox="1"/>
        </xdr:nvSpPr>
        <xdr:spPr>
          <a:xfrm>
            <a:off x="359352" y="246784"/>
            <a:ext cx="1458191" cy="2597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蒸気ライン</a:t>
            </a:r>
          </a:p>
        </xdr:txBody>
      </xdr:sp>
      <xdr:sp macro="" textlink="">
        <xdr:nvSpPr>
          <xdr:cNvPr id="19" name="思考の吹き出し: 雲形 18">
            <a:extLst>
              <a:ext uri="{FF2B5EF4-FFF2-40B4-BE49-F238E27FC236}">
                <a16:creationId xmlns:a16="http://schemas.microsoft.com/office/drawing/2014/main" id="{00000000-0008-0000-0B00-000013000000}"/>
              </a:ext>
            </a:extLst>
          </xdr:cNvPr>
          <xdr:cNvSpPr/>
        </xdr:nvSpPr>
        <xdr:spPr>
          <a:xfrm rot="9192178">
            <a:off x="2318037" y="2685485"/>
            <a:ext cx="196179" cy="302327"/>
          </a:xfrm>
          <a:prstGeom prst="cloudCallout">
            <a:avLst>
              <a:gd name="adj1" fmla="val -5490"/>
              <a:gd name="adj2" fmla="val 97054"/>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0" name="正方形/長方形 19">
            <a:extLst>
              <a:ext uri="{FF2B5EF4-FFF2-40B4-BE49-F238E27FC236}">
                <a16:creationId xmlns:a16="http://schemas.microsoft.com/office/drawing/2014/main" id="{00000000-0008-0000-0B00-000014000000}"/>
              </a:ext>
            </a:extLst>
          </xdr:cNvPr>
          <xdr:cNvSpPr/>
        </xdr:nvSpPr>
        <xdr:spPr>
          <a:xfrm>
            <a:off x="4251688" y="1429418"/>
            <a:ext cx="553330" cy="57296"/>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 name="矢印: 五方向 20">
            <a:extLst>
              <a:ext uri="{FF2B5EF4-FFF2-40B4-BE49-F238E27FC236}">
                <a16:creationId xmlns:a16="http://schemas.microsoft.com/office/drawing/2014/main" id="{00000000-0008-0000-0B00-000015000000}"/>
              </a:ext>
            </a:extLst>
          </xdr:cNvPr>
          <xdr:cNvSpPr/>
        </xdr:nvSpPr>
        <xdr:spPr>
          <a:xfrm rot="10800000" flipV="1">
            <a:off x="4708887" y="1302674"/>
            <a:ext cx="2051824" cy="302232"/>
          </a:xfrm>
          <a:prstGeom prst="homePlate">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詰まりが発生したライン</a:t>
            </a:r>
          </a:p>
        </xdr:txBody>
      </xdr:sp>
      <xdr:sp macro="" textlink="">
        <xdr:nvSpPr>
          <xdr:cNvPr id="22" name="テキスト ボックス 21">
            <a:extLst>
              <a:ext uri="{FF2B5EF4-FFF2-40B4-BE49-F238E27FC236}">
                <a16:creationId xmlns:a16="http://schemas.microsoft.com/office/drawing/2014/main" id="{00000000-0008-0000-0B00-000016000000}"/>
              </a:ext>
            </a:extLst>
          </xdr:cNvPr>
          <xdr:cNvSpPr txBox="1"/>
        </xdr:nvSpPr>
        <xdr:spPr>
          <a:xfrm>
            <a:off x="2984988" y="2395903"/>
            <a:ext cx="2603988" cy="9818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ja-JP" altLang="en-US" sz="1100" b="1">
                <a:solidFill>
                  <a:srgbClr val="FF0000"/>
                </a:solidFill>
              </a:rPr>
              <a:t>詰まり箇所を蒸気にて加温を行った</a:t>
            </a:r>
          </a:p>
        </xdr:txBody>
      </xdr:sp>
    </xdr:grpSp>
    <xdr:clientData/>
  </xdr:twoCellAnchor>
  <xdr:oneCellAnchor>
    <xdr:from>
      <xdr:col>1</xdr:col>
      <xdr:colOff>105104</xdr:colOff>
      <xdr:row>12</xdr:row>
      <xdr:rowOff>20035</xdr:rowOff>
    </xdr:from>
    <xdr:ext cx="1096396" cy="328423"/>
    <xdr:sp macro="" textlink="">
      <xdr:nvSpPr>
        <xdr:cNvPr id="23" name="テキスト ボックス 22">
          <a:extLst>
            <a:ext uri="{FF2B5EF4-FFF2-40B4-BE49-F238E27FC236}">
              <a16:creationId xmlns:a16="http://schemas.microsoft.com/office/drawing/2014/main" id="{00000000-0008-0000-0B00-000017000000}"/>
            </a:ext>
          </a:extLst>
        </xdr:cNvPr>
        <xdr:cNvSpPr txBox="1"/>
      </xdr:nvSpPr>
      <xdr:spPr>
        <a:xfrm>
          <a:off x="788276" y="2857828"/>
          <a:ext cx="1096396" cy="3284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spAutoFit/>
        </a:bodyPr>
        <a:lstStyle/>
        <a:p>
          <a:r>
            <a:rPr kumimoji="1" lang="ja-JP" altLang="en-US" sz="1100"/>
            <a:t>①　</a:t>
          </a:r>
          <a:r>
            <a:rPr kumimoji="1" lang="en-US" altLang="ja-JP" sz="1100"/>
            <a:t>3/11~3/14</a:t>
          </a:r>
          <a:endParaRPr kumimoji="1" lang="ja-JP" altLang="en-US" sz="1100"/>
        </a:p>
      </xdr:txBody>
    </xdr:sp>
    <xdr:clientData/>
  </xdr:oneCellAnchor>
  <xdr:oneCellAnchor>
    <xdr:from>
      <xdr:col>0</xdr:col>
      <xdr:colOff>663466</xdr:colOff>
      <xdr:row>10</xdr:row>
      <xdr:rowOff>115614</xdr:rowOff>
    </xdr:from>
    <xdr:ext cx="1107234" cy="328423"/>
    <xdr:sp macro="" textlink="">
      <xdr:nvSpPr>
        <xdr:cNvPr id="24" name="テキスト ボックス 23">
          <a:extLst>
            <a:ext uri="{FF2B5EF4-FFF2-40B4-BE49-F238E27FC236}">
              <a16:creationId xmlns:a16="http://schemas.microsoft.com/office/drawing/2014/main" id="{00000000-0008-0000-0B00-000018000000}"/>
            </a:ext>
          </a:extLst>
        </xdr:cNvPr>
        <xdr:cNvSpPr txBox="1"/>
      </xdr:nvSpPr>
      <xdr:spPr>
        <a:xfrm>
          <a:off x="663466" y="2480442"/>
          <a:ext cx="1107234" cy="3284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spAutoFit/>
        </a:bodyPr>
        <a:lstStyle/>
        <a:p>
          <a:r>
            <a:rPr kumimoji="1" lang="ja-JP" altLang="en-US" sz="1100"/>
            <a:t>②　</a:t>
          </a:r>
          <a:r>
            <a:rPr kumimoji="1" lang="en-US" altLang="ja-JP" sz="1100"/>
            <a:t>3/14~3/15</a:t>
          </a:r>
          <a:endParaRPr kumimoji="1" lang="ja-JP" altLang="en-US" sz="1100"/>
        </a:p>
      </xdr:txBody>
    </xdr:sp>
    <xdr:clientData/>
  </xdr:oneCellAnchor>
  <xdr:oneCellAnchor>
    <xdr:from>
      <xdr:col>1</xdr:col>
      <xdr:colOff>335017</xdr:colOff>
      <xdr:row>8</xdr:row>
      <xdr:rowOff>209550</xdr:rowOff>
    </xdr:from>
    <xdr:ext cx="1113475" cy="328423"/>
    <xdr:sp macro="" textlink="">
      <xdr:nvSpPr>
        <xdr:cNvPr id="25" name="テキスト ボックス 24">
          <a:extLst>
            <a:ext uri="{FF2B5EF4-FFF2-40B4-BE49-F238E27FC236}">
              <a16:creationId xmlns:a16="http://schemas.microsoft.com/office/drawing/2014/main" id="{00000000-0008-0000-0B00-000019000000}"/>
            </a:ext>
          </a:extLst>
        </xdr:cNvPr>
        <xdr:cNvSpPr txBox="1"/>
      </xdr:nvSpPr>
      <xdr:spPr>
        <a:xfrm>
          <a:off x="1018189" y="2101412"/>
          <a:ext cx="1113475" cy="3284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kumimoji="1" lang="ja-JP" altLang="en-US" sz="1100"/>
            <a:t>③　</a:t>
          </a:r>
          <a:r>
            <a:rPr kumimoji="1" lang="en-US" altLang="ja-JP" sz="1100"/>
            <a:t>3/15~3/16</a:t>
          </a:r>
          <a:endParaRPr kumimoji="1" lang="ja-JP" altLang="en-US" sz="1100"/>
        </a:p>
      </xdr:txBody>
    </xdr:sp>
    <xdr:clientData/>
  </xdr:oneCellAnchor>
  <xdr:oneCellAnchor>
    <xdr:from>
      <xdr:col>11</xdr:col>
      <xdr:colOff>285750</xdr:colOff>
      <xdr:row>8</xdr:row>
      <xdr:rowOff>53794</xdr:rowOff>
    </xdr:from>
    <xdr:ext cx="1093732" cy="328423"/>
    <xdr:sp macro="" textlink="">
      <xdr:nvSpPr>
        <xdr:cNvPr id="26" name="テキスト ボックス 25">
          <a:extLst>
            <a:ext uri="{FF2B5EF4-FFF2-40B4-BE49-F238E27FC236}">
              <a16:creationId xmlns:a16="http://schemas.microsoft.com/office/drawing/2014/main" id="{00000000-0008-0000-0B00-00001A000000}"/>
            </a:ext>
          </a:extLst>
        </xdr:cNvPr>
        <xdr:cNvSpPr txBox="1"/>
      </xdr:nvSpPr>
      <xdr:spPr>
        <a:xfrm>
          <a:off x="7800647" y="1945656"/>
          <a:ext cx="1093732" cy="3284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kumimoji="1" lang="ja-JP" altLang="en-US" sz="1100"/>
            <a:t>⑤　</a:t>
          </a:r>
          <a:r>
            <a:rPr kumimoji="1" lang="en-US" altLang="ja-JP" sz="1100"/>
            <a:t>3/17~3/18</a:t>
          </a:r>
          <a:endParaRPr kumimoji="1" lang="ja-JP" altLang="en-US" sz="1100"/>
        </a:p>
      </xdr:txBody>
    </xdr:sp>
    <xdr:clientData/>
  </xdr:oneCellAnchor>
  <xdr:twoCellAnchor>
    <xdr:from>
      <xdr:col>2</xdr:col>
      <xdr:colOff>419100</xdr:colOff>
      <xdr:row>12</xdr:row>
      <xdr:rowOff>180975</xdr:rowOff>
    </xdr:from>
    <xdr:to>
      <xdr:col>3</xdr:col>
      <xdr:colOff>323850</xdr:colOff>
      <xdr:row>12</xdr:row>
      <xdr:rowOff>180975</xdr:rowOff>
    </xdr:to>
    <xdr:cxnSp macro="">
      <xdr:nvCxnSpPr>
        <xdr:cNvPr id="27" name="直線矢印コネクタ 26">
          <a:extLst>
            <a:ext uri="{FF2B5EF4-FFF2-40B4-BE49-F238E27FC236}">
              <a16:creationId xmlns:a16="http://schemas.microsoft.com/office/drawing/2014/main" id="{00000000-0008-0000-0B00-00001B000000}"/>
            </a:ext>
          </a:extLst>
        </xdr:cNvPr>
        <xdr:cNvCxnSpPr/>
      </xdr:nvCxnSpPr>
      <xdr:spPr>
        <a:xfrm>
          <a:off x="1790700" y="3038475"/>
          <a:ext cx="5905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419100</xdr:colOff>
      <xdr:row>11</xdr:row>
      <xdr:rowOff>95250</xdr:rowOff>
    </xdr:from>
    <xdr:to>
      <xdr:col>3</xdr:col>
      <xdr:colOff>323850</xdr:colOff>
      <xdr:row>11</xdr:row>
      <xdr:rowOff>95250</xdr:rowOff>
    </xdr:to>
    <xdr:cxnSp macro="">
      <xdr:nvCxnSpPr>
        <xdr:cNvPr id="28" name="直線矢印コネクタ 27">
          <a:extLst>
            <a:ext uri="{FF2B5EF4-FFF2-40B4-BE49-F238E27FC236}">
              <a16:creationId xmlns:a16="http://schemas.microsoft.com/office/drawing/2014/main" id="{00000000-0008-0000-0B00-00001C000000}"/>
            </a:ext>
          </a:extLst>
        </xdr:cNvPr>
        <xdr:cNvCxnSpPr/>
      </xdr:nvCxnSpPr>
      <xdr:spPr>
        <a:xfrm>
          <a:off x="1790700" y="2714625"/>
          <a:ext cx="59055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85725</xdr:colOff>
      <xdr:row>9</xdr:row>
      <xdr:rowOff>85725</xdr:rowOff>
    </xdr:from>
    <xdr:to>
      <xdr:col>3</xdr:col>
      <xdr:colOff>381000</xdr:colOff>
      <xdr:row>11</xdr:row>
      <xdr:rowOff>66675</xdr:rowOff>
    </xdr:to>
    <xdr:sp macro="" textlink="">
      <xdr:nvSpPr>
        <xdr:cNvPr id="29" name="フリーフォーム: 図形 28">
          <a:extLst>
            <a:ext uri="{FF2B5EF4-FFF2-40B4-BE49-F238E27FC236}">
              <a16:creationId xmlns:a16="http://schemas.microsoft.com/office/drawing/2014/main" id="{00000000-0008-0000-0B00-00001D000000}"/>
            </a:ext>
          </a:extLst>
        </xdr:cNvPr>
        <xdr:cNvSpPr/>
      </xdr:nvSpPr>
      <xdr:spPr>
        <a:xfrm>
          <a:off x="2143125" y="2228850"/>
          <a:ext cx="295275" cy="457200"/>
        </a:xfrm>
        <a:custGeom>
          <a:avLst/>
          <a:gdLst>
            <a:gd name="connsiteX0" fmla="*/ 0 w 295275"/>
            <a:gd name="connsiteY0" fmla="*/ 0 h 457200"/>
            <a:gd name="connsiteX1" fmla="*/ 295275 w 295275"/>
            <a:gd name="connsiteY1" fmla="*/ 0 h 457200"/>
            <a:gd name="connsiteX2" fmla="*/ 295275 w 295275"/>
            <a:gd name="connsiteY2" fmla="*/ 457200 h 457200"/>
          </a:gdLst>
          <a:ahLst/>
          <a:cxnLst>
            <a:cxn ang="0">
              <a:pos x="connsiteX0" y="connsiteY0"/>
            </a:cxn>
            <a:cxn ang="0">
              <a:pos x="connsiteX1" y="connsiteY1"/>
            </a:cxn>
            <a:cxn ang="0">
              <a:pos x="connsiteX2" y="connsiteY2"/>
            </a:cxn>
          </a:cxnLst>
          <a:rect l="l" t="t" r="r" b="b"/>
          <a:pathLst>
            <a:path w="295275" h="457200">
              <a:moveTo>
                <a:pt x="0" y="0"/>
              </a:moveTo>
              <a:lnTo>
                <a:pt x="295275" y="0"/>
              </a:lnTo>
              <a:lnTo>
                <a:pt x="295275" y="457200"/>
              </a:lnTo>
            </a:path>
          </a:pathLst>
        </a:custGeom>
        <a:noFill/>
        <a:ln>
          <a:tailEnd type="triangle"/>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647701</xdr:colOff>
      <xdr:row>8</xdr:row>
      <xdr:rowOff>9525</xdr:rowOff>
    </xdr:from>
    <xdr:to>
      <xdr:col>3</xdr:col>
      <xdr:colOff>476251</xdr:colOff>
      <xdr:row>11</xdr:row>
      <xdr:rowOff>76200</xdr:rowOff>
    </xdr:to>
    <xdr:sp macro="" textlink="">
      <xdr:nvSpPr>
        <xdr:cNvPr id="30" name="フリーフォーム: 図形 29">
          <a:extLst>
            <a:ext uri="{FF2B5EF4-FFF2-40B4-BE49-F238E27FC236}">
              <a16:creationId xmlns:a16="http://schemas.microsoft.com/office/drawing/2014/main" id="{00000000-0008-0000-0B00-00001E000000}"/>
            </a:ext>
          </a:extLst>
        </xdr:cNvPr>
        <xdr:cNvSpPr/>
      </xdr:nvSpPr>
      <xdr:spPr>
        <a:xfrm>
          <a:off x="2019301" y="1914525"/>
          <a:ext cx="514350" cy="781050"/>
        </a:xfrm>
        <a:custGeom>
          <a:avLst/>
          <a:gdLst>
            <a:gd name="connsiteX0" fmla="*/ 0 w 295275"/>
            <a:gd name="connsiteY0" fmla="*/ 0 h 457200"/>
            <a:gd name="connsiteX1" fmla="*/ 295275 w 295275"/>
            <a:gd name="connsiteY1" fmla="*/ 0 h 457200"/>
            <a:gd name="connsiteX2" fmla="*/ 295275 w 295275"/>
            <a:gd name="connsiteY2" fmla="*/ 457200 h 457200"/>
          </a:gdLst>
          <a:ahLst/>
          <a:cxnLst>
            <a:cxn ang="0">
              <a:pos x="connsiteX0" y="connsiteY0"/>
            </a:cxn>
            <a:cxn ang="0">
              <a:pos x="connsiteX1" y="connsiteY1"/>
            </a:cxn>
            <a:cxn ang="0">
              <a:pos x="connsiteX2" y="connsiteY2"/>
            </a:cxn>
          </a:cxnLst>
          <a:rect l="l" t="t" r="r" b="b"/>
          <a:pathLst>
            <a:path w="295275" h="457200">
              <a:moveTo>
                <a:pt x="0" y="0"/>
              </a:moveTo>
              <a:lnTo>
                <a:pt x="295275" y="0"/>
              </a:lnTo>
              <a:lnTo>
                <a:pt x="295275" y="457200"/>
              </a:lnTo>
            </a:path>
          </a:pathLst>
        </a:custGeom>
        <a:noFill/>
        <a:ln>
          <a:tailEnd type="triangle"/>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333374</xdr:colOff>
      <xdr:row>8</xdr:row>
      <xdr:rowOff>209550</xdr:rowOff>
    </xdr:from>
    <xdr:to>
      <xdr:col>11</xdr:col>
      <xdr:colOff>295274</xdr:colOff>
      <xdr:row>11</xdr:row>
      <xdr:rowOff>85725</xdr:rowOff>
    </xdr:to>
    <xdr:sp macro="" textlink="">
      <xdr:nvSpPr>
        <xdr:cNvPr id="31" name="フリーフォーム: 図形 30">
          <a:extLst>
            <a:ext uri="{FF2B5EF4-FFF2-40B4-BE49-F238E27FC236}">
              <a16:creationId xmlns:a16="http://schemas.microsoft.com/office/drawing/2014/main" id="{00000000-0008-0000-0B00-00001F000000}"/>
            </a:ext>
          </a:extLst>
        </xdr:cNvPr>
        <xdr:cNvSpPr/>
      </xdr:nvSpPr>
      <xdr:spPr>
        <a:xfrm flipH="1">
          <a:off x="5133974" y="2114550"/>
          <a:ext cx="2705100" cy="590550"/>
        </a:xfrm>
        <a:custGeom>
          <a:avLst/>
          <a:gdLst>
            <a:gd name="connsiteX0" fmla="*/ 0 w 295275"/>
            <a:gd name="connsiteY0" fmla="*/ 0 h 457200"/>
            <a:gd name="connsiteX1" fmla="*/ 295275 w 295275"/>
            <a:gd name="connsiteY1" fmla="*/ 0 h 457200"/>
            <a:gd name="connsiteX2" fmla="*/ 295275 w 295275"/>
            <a:gd name="connsiteY2" fmla="*/ 457200 h 457200"/>
          </a:gdLst>
          <a:ahLst/>
          <a:cxnLst>
            <a:cxn ang="0">
              <a:pos x="connsiteX0" y="connsiteY0"/>
            </a:cxn>
            <a:cxn ang="0">
              <a:pos x="connsiteX1" y="connsiteY1"/>
            </a:cxn>
            <a:cxn ang="0">
              <a:pos x="connsiteX2" y="connsiteY2"/>
            </a:cxn>
          </a:cxnLst>
          <a:rect l="l" t="t" r="r" b="b"/>
          <a:pathLst>
            <a:path w="295275" h="457200">
              <a:moveTo>
                <a:pt x="0" y="0"/>
              </a:moveTo>
              <a:lnTo>
                <a:pt x="295275" y="0"/>
              </a:lnTo>
              <a:lnTo>
                <a:pt x="295275" y="457200"/>
              </a:lnTo>
            </a:path>
          </a:pathLst>
        </a:custGeom>
        <a:noFill/>
        <a:ln>
          <a:tailEnd type="triangle"/>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282466</xdr:colOff>
      <xdr:row>7</xdr:row>
      <xdr:rowOff>101419</xdr:rowOff>
    </xdr:from>
    <xdr:ext cx="1100993" cy="328423"/>
    <xdr:sp macro="" textlink="">
      <xdr:nvSpPr>
        <xdr:cNvPr id="32" name="テキスト ボックス 31">
          <a:extLst>
            <a:ext uri="{FF2B5EF4-FFF2-40B4-BE49-F238E27FC236}">
              <a16:creationId xmlns:a16="http://schemas.microsoft.com/office/drawing/2014/main" id="{00000000-0008-0000-0B00-000020000000}"/>
            </a:ext>
          </a:extLst>
        </xdr:cNvPr>
        <xdr:cNvSpPr txBox="1"/>
      </xdr:nvSpPr>
      <xdr:spPr>
        <a:xfrm>
          <a:off x="965638" y="1756798"/>
          <a:ext cx="1100993" cy="3284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kumimoji="1" lang="ja-JP" altLang="en-US" sz="1100"/>
            <a:t>④　</a:t>
          </a:r>
          <a:r>
            <a:rPr kumimoji="1" lang="en-US" altLang="ja-JP" sz="1100"/>
            <a:t>3/16~3/17</a:t>
          </a:r>
          <a:endParaRPr kumimoji="1" lang="ja-JP" altLang="en-US" sz="1100"/>
        </a:p>
      </xdr:txBody>
    </xdr:sp>
    <xdr:clientData/>
  </xdr:oneCellAnchor>
  <xdr:twoCellAnchor>
    <xdr:from>
      <xdr:col>7</xdr:col>
      <xdr:colOff>328448</xdr:colOff>
      <xdr:row>14</xdr:row>
      <xdr:rowOff>137948</xdr:rowOff>
    </xdr:from>
    <xdr:to>
      <xdr:col>7</xdr:col>
      <xdr:colOff>665436</xdr:colOff>
      <xdr:row>15</xdr:row>
      <xdr:rowOff>23320</xdr:rowOff>
    </xdr:to>
    <xdr:cxnSp macro="">
      <xdr:nvCxnSpPr>
        <xdr:cNvPr id="33" name="直線矢印コネクタ 32">
          <a:extLst>
            <a:ext uri="{FF2B5EF4-FFF2-40B4-BE49-F238E27FC236}">
              <a16:creationId xmlns:a16="http://schemas.microsoft.com/office/drawing/2014/main" id="{00000000-0008-0000-0B00-000021000000}"/>
            </a:ext>
          </a:extLst>
        </xdr:cNvPr>
        <xdr:cNvCxnSpPr/>
      </xdr:nvCxnSpPr>
      <xdr:spPr>
        <a:xfrm>
          <a:off x="5110655" y="3448707"/>
          <a:ext cx="336988" cy="12185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594492</xdr:colOff>
      <xdr:row>13</xdr:row>
      <xdr:rowOff>152328</xdr:rowOff>
    </xdr:from>
    <xdr:ext cx="1093732" cy="328423"/>
    <xdr:sp macro="" textlink="">
      <xdr:nvSpPr>
        <xdr:cNvPr id="35" name="テキスト ボックス 34">
          <a:extLst>
            <a:ext uri="{FF2B5EF4-FFF2-40B4-BE49-F238E27FC236}">
              <a16:creationId xmlns:a16="http://schemas.microsoft.com/office/drawing/2014/main" id="{00000000-0008-0000-0B00-000023000000}"/>
            </a:ext>
          </a:extLst>
        </xdr:cNvPr>
        <xdr:cNvSpPr txBox="1"/>
      </xdr:nvSpPr>
      <xdr:spPr>
        <a:xfrm>
          <a:off x="4010354" y="3226604"/>
          <a:ext cx="1093732" cy="3284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pAutoFit/>
        </a:bodyPr>
        <a:lstStyle/>
        <a:p>
          <a:pPr algn="ctr"/>
          <a:r>
            <a:rPr kumimoji="1" lang="ja-JP" altLang="en-US" sz="1100"/>
            <a:t>⑥　</a:t>
          </a:r>
          <a:r>
            <a:rPr kumimoji="1" lang="en-US" altLang="ja-JP" sz="1100"/>
            <a:t>3/24~</a:t>
          </a:r>
          <a:endParaRPr kumimoji="1" lang="ja-JP" altLang="en-US" sz="1100"/>
        </a:p>
      </xdr:txBody>
    </xdr:sp>
    <xdr:clientData/>
  </xdr:oneCellAnchor>
</xdr:wsDr>
</file>

<file path=xl/drawings/drawing13.xml><?xml version="1.0" encoding="utf-8"?>
<xdr:wsDr xmlns:xdr="http://schemas.openxmlformats.org/drawingml/2006/spreadsheetDrawing" xmlns:a="http://schemas.openxmlformats.org/drawingml/2006/main">
  <xdr:twoCellAnchor>
    <xdr:from>
      <xdr:col>3</xdr:col>
      <xdr:colOff>304800</xdr:colOff>
      <xdr:row>3</xdr:row>
      <xdr:rowOff>104775</xdr:rowOff>
    </xdr:from>
    <xdr:to>
      <xdr:col>47</xdr:col>
      <xdr:colOff>0</xdr:colOff>
      <xdr:row>3</xdr:row>
      <xdr:rowOff>104775</xdr:rowOff>
    </xdr:to>
    <xdr:cxnSp macro="">
      <xdr:nvCxnSpPr>
        <xdr:cNvPr id="3" name="直線矢印コネクタ 2">
          <a:extLst>
            <a:ext uri="{FF2B5EF4-FFF2-40B4-BE49-F238E27FC236}">
              <a16:creationId xmlns:a16="http://schemas.microsoft.com/office/drawing/2014/main" id="{00000000-0008-0000-0C00-000003000000}"/>
            </a:ext>
          </a:extLst>
        </xdr:cNvPr>
        <xdr:cNvCxnSpPr/>
      </xdr:nvCxnSpPr>
      <xdr:spPr>
        <a:xfrm>
          <a:off x="2371725" y="2057400"/>
          <a:ext cx="13944600" cy="0"/>
        </a:xfrm>
        <a:prstGeom prst="straightConnector1">
          <a:avLst/>
        </a:prstGeom>
        <a:ln w="19050">
          <a:solidFill>
            <a:schemeClr val="accent6">
              <a:lumMod val="75000"/>
            </a:schemeClr>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66675</xdr:colOff>
      <xdr:row>5</xdr:row>
      <xdr:rowOff>199611</xdr:rowOff>
    </xdr:from>
    <xdr:to>
      <xdr:col>6</xdr:col>
      <xdr:colOff>257175</xdr:colOff>
      <xdr:row>5</xdr:row>
      <xdr:rowOff>199611</xdr:rowOff>
    </xdr:to>
    <xdr:cxnSp macro="">
      <xdr:nvCxnSpPr>
        <xdr:cNvPr id="5" name="直線矢印コネクタ 4">
          <a:extLst>
            <a:ext uri="{FF2B5EF4-FFF2-40B4-BE49-F238E27FC236}">
              <a16:creationId xmlns:a16="http://schemas.microsoft.com/office/drawing/2014/main" id="{00000000-0008-0000-0C00-000005000000}"/>
            </a:ext>
          </a:extLst>
        </xdr:cNvPr>
        <xdr:cNvCxnSpPr/>
      </xdr:nvCxnSpPr>
      <xdr:spPr>
        <a:xfrm>
          <a:off x="2783371" y="2966002"/>
          <a:ext cx="513521" cy="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41827</xdr:colOff>
      <xdr:row>6</xdr:row>
      <xdr:rowOff>204995</xdr:rowOff>
    </xdr:from>
    <xdr:to>
      <xdr:col>38</xdr:col>
      <xdr:colOff>306456</xdr:colOff>
      <xdr:row>6</xdr:row>
      <xdr:rowOff>204995</xdr:rowOff>
    </xdr:to>
    <xdr:cxnSp macro="">
      <xdr:nvCxnSpPr>
        <xdr:cNvPr id="6" name="直線矢印コネクタ 5">
          <a:extLst>
            <a:ext uri="{FF2B5EF4-FFF2-40B4-BE49-F238E27FC236}">
              <a16:creationId xmlns:a16="http://schemas.microsoft.com/office/drawing/2014/main" id="{00000000-0008-0000-0C00-000006000000}"/>
            </a:ext>
          </a:extLst>
        </xdr:cNvPr>
        <xdr:cNvCxnSpPr/>
      </xdr:nvCxnSpPr>
      <xdr:spPr>
        <a:xfrm>
          <a:off x="11157088" y="2656647"/>
          <a:ext cx="2525781" cy="0"/>
        </a:xfrm>
        <a:prstGeom prst="straightConnector1">
          <a:avLst/>
        </a:prstGeom>
        <a:ln w="1905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51352</xdr:colOff>
      <xdr:row>7</xdr:row>
      <xdr:rowOff>234398</xdr:rowOff>
    </xdr:from>
    <xdr:to>
      <xdr:col>46</xdr:col>
      <xdr:colOff>270427</xdr:colOff>
      <xdr:row>7</xdr:row>
      <xdr:rowOff>234398</xdr:rowOff>
    </xdr:to>
    <xdr:cxnSp macro="">
      <xdr:nvCxnSpPr>
        <xdr:cNvPr id="7" name="直線矢印コネクタ 6">
          <a:extLst>
            <a:ext uri="{FF2B5EF4-FFF2-40B4-BE49-F238E27FC236}">
              <a16:creationId xmlns:a16="http://schemas.microsoft.com/office/drawing/2014/main" id="{00000000-0008-0000-0C00-000007000000}"/>
            </a:ext>
          </a:extLst>
        </xdr:cNvPr>
        <xdr:cNvCxnSpPr/>
      </xdr:nvCxnSpPr>
      <xdr:spPr>
        <a:xfrm>
          <a:off x="11166613" y="3091898"/>
          <a:ext cx="5064401" cy="0"/>
        </a:xfrm>
        <a:prstGeom prst="straightConnector1">
          <a:avLst/>
        </a:prstGeom>
        <a:ln w="1905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66675</xdr:colOff>
      <xdr:row>5</xdr:row>
      <xdr:rowOff>228600</xdr:rowOff>
    </xdr:from>
    <xdr:to>
      <xdr:col>46</xdr:col>
      <xdr:colOff>257175</xdr:colOff>
      <xdr:row>5</xdr:row>
      <xdr:rowOff>228600</xdr:rowOff>
    </xdr:to>
    <xdr:cxnSp macro="">
      <xdr:nvCxnSpPr>
        <xdr:cNvPr id="8" name="直線矢印コネクタ 7">
          <a:extLst>
            <a:ext uri="{FF2B5EF4-FFF2-40B4-BE49-F238E27FC236}">
              <a16:creationId xmlns:a16="http://schemas.microsoft.com/office/drawing/2014/main" id="{00000000-0008-0000-0C00-000008000000}"/>
            </a:ext>
          </a:extLst>
        </xdr:cNvPr>
        <xdr:cNvCxnSpPr/>
      </xdr:nvCxnSpPr>
      <xdr:spPr>
        <a:xfrm>
          <a:off x="15735300" y="2590800"/>
          <a:ext cx="514350" cy="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85725</xdr:colOff>
      <xdr:row>8</xdr:row>
      <xdr:rowOff>228600</xdr:rowOff>
    </xdr:from>
    <xdr:to>
      <xdr:col>44</xdr:col>
      <xdr:colOff>285750</xdr:colOff>
      <xdr:row>8</xdr:row>
      <xdr:rowOff>228600</xdr:rowOff>
    </xdr:to>
    <xdr:cxnSp macro="">
      <xdr:nvCxnSpPr>
        <xdr:cNvPr id="10" name="直線矢印コネクタ 9">
          <a:extLst>
            <a:ext uri="{FF2B5EF4-FFF2-40B4-BE49-F238E27FC236}">
              <a16:creationId xmlns:a16="http://schemas.microsoft.com/office/drawing/2014/main" id="{00000000-0008-0000-0C00-00000A000000}"/>
            </a:ext>
          </a:extLst>
        </xdr:cNvPr>
        <xdr:cNvCxnSpPr/>
      </xdr:nvCxnSpPr>
      <xdr:spPr>
        <a:xfrm>
          <a:off x="14458950" y="3819525"/>
          <a:ext cx="1171575" cy="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73</xdr:col>
      <xdr:colOff>91523</xdr:colOff>
      <xdr:row>4</xdr:row>
      <xdr:rowOff>212035</xdr:rowOff>
    </xdr:from>
    <xdr:to>
      <xdr:col>74</xdr:col>
      <xdr:colOff>282023</xdr:colOff>
      <xdr:row>4</xdr:row>
      <xdr:rowOff>212035</xdr:rowOff>
    </xdr:to>
    <xdr:cxnSp macro="">
      <xdr:nvCxnSpPr>
        <xdr:cNvPr id="19" name="直線矢印コネクタ 18">
          <a:extLst>
            <a:ext uri="{FF2B5EF4-FFF2-40B4-BE49-F238E27FC236}">
              <a16:creationId xmlns:a16="http://schemas.microsoft.com/office/drawing/2014/main" id="{00000000-0008-0000-0C00-000013000000}"/>
            </a:ext>
          </a:extLst>
        </xdr:cNvPr>
        <xdr:cNvCxnSpPr/>
      </xdr:nvCxnSpPr>
      <xdr:spPr>
        <a:xfrm>
          <a:off x="24773697" y="2572578"/>
          <a:ext cx="513522" cy="0"/>
        </a:xfrm>
        <a:prstGeom prst="straightConnector1">
          <a:avLst/>
        </a:prstGeom>
        <a:ln w="190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66676</xdr:colOff>
      <xdr:row>11</xdr:row>
      <xdr:rowOff>196711</xdr:rowOff>
    </xdr:from>
    <xdr:to>
      <xdr:col>32</xdr:col>
      <xdr:colOff>298174</xdr:colOff>
      <xdr:row>11</xdr:row>
      <xdr:rowOff>196711</xdr:rowOff>
    </xdr:to>
    <xdr:cxnSp macro="">
      <xdr:nvCxnSpPr>
        <xdr:cNvPr id="11" name="直線矢印コネクタ 10">
          <a:extLst>
            <a:ext uri="{FF2B5EF4-FFF2-40B4-BE49-F238E27FC236}">
              <a16:creationId xmlns:a16="http://schemas.microsoft.com/office/drawing/2014/main" id="{00000000-0008-0000-0C00-00000B000000}"/>
            </a:ext>
          </a:extLst>
        </xdr:cNvPr>
        <xdr:cNvCxnSpPr/>
      </xdr:nvCxnSpPr>
      <xdr:spPr>
        <a:xfrm>
          <a:off x="11181937" y="4271754"/>
          <a:ext cx="554520" cy="0"/>
        </a:xfrm>
        <a:prstGeom prst="straightConnector1">
          <a:avLst/>
        </a:prstGeom>
        <a:ln w="19050">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53</xdr:col>
      <xdr:colOff>117929</xdr:colOff>
      <xdr:row>9</xdr:row>
      <xdr:rowOff>226785</xdr:rowOff>
    </xdr:from>
    <xdr:to>
      <xdr:col>60</xdr:col>
      <xdr:colOff>208643</xdr:colOff>
      <xdr:row>9</xdr:row>
      <xdr:rowOff>226785</xdr:rowOff>
    </xdr:to>
    <xdr:cxnSp macro="">
      <xdr:nvCxnSpPr>
        <xdr:cNvPr id="13" name="直線矢印コネクタ 12">
          <a:extLst>
            <a:ext uri="{FF2B5EF4-FFF2-40B4-BE49-F238E27FC236}">
              <a16:creationId xmlns:a16="http://schemas.microsoft.com/office/drawing/2014/main" id="{00000000-0008-0000-0C00-00000D000000}"/>
            </a:ext>
          </a:extLst>
        </xdr:cNvPr>
        <xdr:cNvCxnSpPr/>
      </xdr:nvCxnSpPr>
      <xdr:spPr>
        <a:xfrm>
          <a:off x="18505715" y="3900714"/>
          <a:ext cx="2376714" cy="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65</xdr:col>
      <xdr:colOff>9072</xdr:colOff>
      <xdr:row>9</xdr:row>
      <xdr:rowOff>217714</xdr:rowOff>
    </xdr:from>
    <xdr:to>
      <xdr:col>68</xdr:col>
      <xdr:colOff>244929</xdr:colOff>
      <xdr:row>9</xdr:row>
      <xdr:rowOff>217714</xdr:rowOff>
    </xdr:to>
    <xdr:cxnSp macro="">
      <xdr:nvCxnSpPr>
        <xdr:cNvPr id="14" name="直線矢印コネクタ 13">
          <a:extLst>
            <a:ext uri="{FF2B5EF4-FFF2-40B4-BE49-F238E27FC236}">
              <a16:creationId xmlns:a16="http://schemas.microsoft.com/office/drawing/2014/main" id="{00000000-0008-0000-0C00-00000E000000}"/>
            </a:ext>
          </a:extLst>
        </xdr:cNvPr>
        <xdr:cNvCxnSpPr/>
      </xdr:nvCxnSpPr>
      <xdr:spPr>
        <a:xfrm>
          <a:off x="22315715" y="3891643"/>
          <a:ext cx="1215571" cy="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51</xdr:col>
      <xdr:colOff>90714</xdr:colOff>
      <xdr:row>11</xdr:row>
      <xdr:rowOff>190500</xdr:rowOff>
    </xdr:from>
    <xdr:to>
      <xdr:col>52</xdr:col>
      <xdr:colOff>281215</xdr:colOff>
      <xdr:row>11</xdr:row>
      <xdr:rowOff>190500</xdr:rowOff>
    </xdr:to>
    <xdr:cxnSp macro="">
      <xdr:nvCxnSpPr>
        <xdr:cNvPr id="17" name="直線矢印コネクタ 16">
          <a:extLst>
            <a:ext uri="{FF2B5EF4-FFF2-40B4-BE49-F238E27FC236}">
              <a16:creationId xmlns:a16="http://schemas.microsoft.com/office/drawing/2014/main" id="{00000000-0008-0000-0C00-000011000000}"/>
            </a:ext>
          </a:extLst>
        </xdr:cNvPr>
        <xdr:cNvCxnSpPr/>
      </xdr:nvCxnSpPr>
      <xdr:spPr>
        <a:xfrm>
          <a:off x="17825357" y="4272643"/>
          <a:ext cx="517072" cy="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79</xdr:col>
      <xdr:colOff>85725</xdr:colOff>
      <xdr:row>12</xdr:row>
      <xdr:rowOff>239940</xdr:rowOff>
    </xdr:from>
    <xdr:to>
      <xdr:col>80</xdr:col>
      <xdr:colOff>295275</xdr:colOff>
      <xdr:row>12</xdr:row>
      <xdr:rowOff>239940</xdr:rowOff>
    </xdr:to>
    <xdr:cxnSp macro="">
      <xdr:nvCxnSpPr>
        <xdr:cNvPr id="20" name="直線矢印コネクタ 19">
          <a:extLst>
            <a:ext uri="{FF2B5EF4-FFF2-40B4-BE49-F238E27FC236}">
              <a16:creationId xmlns:a16="http://schemas.microsoft.com/office/drawing/2014/main" id="{00000000-0008-0000-0C00-000014000000}"/>
            </a:ext>
          </a:extLst>
        </xdr:cNvPr>
        <xdr:cNvCxnSpPr/>
      </xdr:nvCxnSpPr>
      <xdr:spPr>
        <a:xfrm>
          <a:off x="27679650" y="5164365"/>
          <a:ext cx="609600" cy="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65</xdr:col>
      <xdr:colOff>47172</xdr:colOff>
      <xdr:row>10</xdr:row>
      <xdr:rowOff>246289</xdr:rowOff>
    </xdr:from>
    <xdr:to>
      <xdr:col>66</xdr:col>
      <xdr:colOff>295275</xdr:colOff>
      <xdr:row>10</xdr:row>
      <xdr:rowOff>246289</xdr:rowOff>
    </xdr:to>
    <xdr:cxnSp macro="">
      <xdr:nvCxnSpPr>
        <xdr:cNvPr id="15" name="直線矢印コネクタ 14">
          <a:extLst>
            <a:ext uri="{FF2B5EF4-FFF2-40B4-BE49-F238E27FC236}">
              <a16:creationId xmlns:a16="http://schemas.microsoft.com/office/drawing/2014/main" id="{00000000-0008-0000-0C00-00000F000000}"/>
            </a:ext>
          </a:extLst>
        </xdr:cNvPr>
        <xdr:cNvCxnSpPr/>
      </xdr:nvCxnSpPr>
      <xdr:spPr>
        <a:xfrm>
          <a:off x="23107197" y="4351564"/>
          <a:ext cx="571953" cy="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79</xdr:col>
      <xdr:colOff>85725</xdr:colOff>
      <xdr:row>11</xdr:row>
      <xdr:rowOff>227239</xdr:rowOff>
    </xdr:from>
    <xdr:to>
      <xdr:col>80</xdr:col>
      <xdr:colOff>285750</xdr:colOff>
      <xdr:row>11</xdr:row>
      <xdr:rowOff>227239</xdr:rowOff>
    </xdr:to>
    <xdr:cxnSp macro="">
      <xdr:nvCxnSpPr>
        <xdr:cNvPr id="21" name="直線矢印コネクタ 20">
          <a:extLst>
            <a:ext uri="{FF2B5EF4-FFF2-40B4-BE49-F238E27FC236}">
              <a16:creationId xmlns:a16="http://schemas.microsoft.com/office/drawing/2014/main" id="{00000000-0008-0000-0C00-000015000000}"/>
            </a:ext>
          </a:extLst>
        </xdr:cNvPr>
        <xdr:cNvCxnSpPr/>
      </xdr:nvCxnSpPr>
      <xdr:spPr>
        <a:xfrm>
          <a:off x="27679650" y="4742089"/>
          <a:ext cx="600075" cy="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53</xdr:col>
      <xdr:colOff>47625</xdr:colOff>
      <xdr:row>8</xdr:row>
      <xdr:rowOff>238125</xdr:rowOff>
    </xdr:from>
    <xdr:to>
      <xdr:col>54</xdr:col>
      <xdr:colOff>238125</xdr:colOff>
      <xdr:row>8</xdr:row>
      <xdr:rowOff>238125</xdr:rowOff>
    </xdr:to>
    <xdr:cxnSp macro="">
      <xdr:nvCxnSpPr>
        <xdr:cNvPr id="18" name="直線矢印コネクタ 17">
          <a:extLst>
            <a:ext uri="{FF2B5EF4-FFF2-40B4-BE49-F238E27FC236}">
              <a16:creationId xmlns:a16="http://schemas.microsoft.com/office/drawing/2014/main" id="{00000000-0008-0000-0C00-000012000000}"/>
            </a:ext>
          </a:extLst>
        </xdr:cNvPr>
        <xdr:cNvCxnSpPr/>
      </xdr:nvCxnSpPr>
      <xdr:spPr>
        <a:xfrm>
          <a:off x="19221450" y="3457575"/>
          <a:ext cx="514350" cy="0"/>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4.xml><?xml version="1.0" encoding="utf-8"?>
<xdr:wsDr xmlns:xdr="http://schemas.openxmlformats.org/drawingml/2006/spreadsheetDrawing" xmlns:a="http://schemas.openxmlformats.org/drawingml/2006/main">
  <xdr:twoCellAnchor>
    <xdr:from>
      <xdr:col>10</xdr:col>
      <xdr:colOff>551487</xdr:colOff>
      <xdr:row>16</xdr:row>
      <xdr:rowOff>52389</xdr:rowOff>
    </xdr:from>
    <xdr:to>
      <xdr:col>10</xdr:col>
      <xdr:colOff>571739</xdr:colOff>
      <xdr:row>19</xdr:row>
      <xdr:rowOff>109156</xdr:rowOff>
    </xdr:to>
    <xdr:cxnSp macro="">
      <xdr:nvCxnSpPr>
        <xdr:cNvPr id="2" name="直線コネクタ 1">
          <a:extLst>
            <a:ext uri="{FF2B5EF4-FFF2-40B4-BE49-F238E27FC236}">
              <a16:creationId xmlns:a16="http://schemas.microsoft.com/office/drawing/2014/main" id="{00000000-0008-0000-0D00-000002000000}"/>
            </a:ext>
          </a:extLst>
        </xdr:cNvPr>
        <xdr:cNvCxnSpPr/>
      </xdr:nvCxnSpPr>
      <xdr:spPr>
        <a:xfrm>
          <a:off x="8600112" y="2795589"/>
          <a:ext cx="20252" cy="571117"/>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270863</xdr:colOff>
      <xdr:row>45</xdr:row>
      <xdr:rowOff>8609</xdr:rowOff>
    </xdr:from>
    <xdr:to>
      <xdr:col>16</xdr:col>
      <xdr:colOff>275760</xdr:colOff>
      <xdr:row>48</xdr:row>
      <xdr:rowOff>8627</xdr:rowOff>
    </xdr:to>
    <xdr:cxnSp macro="">
      <xdr:nvCxnSpPr>
        <xdr:cNvPr id="3" name="直線コネクタ 2">
          <a:extLst>
            <a:ext uri="{FF2B5EF4-FFF2-40B4-BE49-F238E27FC236}">
              <a16:creationId xmlns:a16="http://schemas.microsoft.com/office/drawing/2014/main" id="{00000000-0008-0000-0D00-000003000000}"/>
            </a:ext>
          </a:extLst>
        </xdr:cNvPr>
        <xdr:cNvCxnSpPr/>
      </xdr:nvCxnSpPr>
      <xdr:spPr>
        <a:xfrm flipH="1" flipV="1">
          <a:off x="12034238" y="7723859"/>
          <a:ext cx="4897" cy="51436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24471</xdr:colOff>
      <xdr:row>15</xdr:row>
      <xdr:rowOff>54921</xdr:rowOff>
    </xdr:from>
    <xdr:to>
      <xdr:col>5</xdr:col>
      <xdr:colOff>31147</xdr:colOff>
      <xdr:row>19</xdr:row>
      <xdr:rowOff>123383</xdr:rowOff>
    </xdr:to>
    <xdr:cxnSp macro="">
      <xdr:nvCxnSpPr>
        <xdr:cNvPr id="4" name="直線コネクタ 3">
          <a:extLst>
            <a:ext uri="{FF2B5EF4-FFF2-40B4-BE49-F238E27FC236}">
              <a16:creationId xmlns:a16="http://schemas.microsoft.com/office/drawing/2014/main" id="{00000000-0008-0000-0D00-000004000000}"/>
            </a:ext>
          </a:extLst>
        </xdr:cNvPr>
        <xdr:cNvCxnSpPr/>
      </xdr:nvCxnSpPr>
      <xdr:spPr>
        <a:xfrm flipH="1" flipV="1">
          <a:off x="4977471" y="2626671"/>
          <a:ext cx="6676" cy="75426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50619</xdr:colOff>
      <xdr:row>11</xdr:row>
      <xdr:rowOff>103307</xdr:rowOff>
    </xdr:from>
    <xdr:to>
      <xdr:col>5</xdr:col>
      <xdr:colOff>50619</xdr:colOff>
      <xdr:row>12</xdr:row>
      <xdr:rowOff>115654</xdr:rowOff>
    </xdr:to>
    <xdr:cxnSp macro="">
      <xdr:nvCxnSpPr>
        <xdr:cNvPr id="5" name="直線コネクタ 4">
          <a:extLst>
            <a:ext uri="{FF2B5EF4-FFF2-40B4-BE49-F238E27FC236}">
              <a16:creationId xmlns:a16="http://schemas.microsoft.com/office/drawing/2014/main" id="{00000000-0008-0000-0D00-000005000000}"/>
            </a:ext>
          </a:extLst>
        </xdr:cNvPr>
        <xdr:cNvCxnSpPr/>
      </xdr:nvCxnSpPr>
      <xdr:spPr>
        <a:xfrm>
          <a:off x="5003619" y="1989257"/>
          <a:ext cx="0" cy="183797"/>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259957</xdr:colOff>
      <xdr:row>43</xdr:row>
      <xdr:rowOff>41540</xdr:rowOff>
    </xdr:from>
    <xdr:to>
      <xdr:col>16</xdr:col>
      <xdr:colOff>272198</xdr:colOff>
      <xdr:row>45</xdr:row>
      <xdr:rowOff>42410</xdr:rowOff>
    </xdr:to>
    <xdr:cxnSp macro="">
      <xdr:nvCxnSpPr>
        <xdr:cNvPr id="6" name="直線コネクタ 5">
          <a:extLst>
            <a:ext uri="{FF2B5EF4-FFF2-40B4-BE49-F238E27FC236}">
              <a16:creationId xmlns:a16="http://schemas.microsoft.com/office/drawing/2014/main" id="{00000000-0008-0000-0D00-000006000000}"/>
            </a:ext>
          </a:extLst>
        </xdr:cNvPr>
        <xdr:cNvCxnSpPr/>
      </xdr:nvCxnSpPr>
      <xdr:spPr>
        <a:xfrm flipH="1" flipV="1">
          <a:off x="12023332" y="7413890"/>
          <a:ext cx="12241" cy="34377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517074</xdr:colOff>
      <xdr:row>10</xdr:row>
      <xdr:rowOff>115643</xdr:rowOff>
    </xdr:from>
    <xdr:to>
      <xdr:col>4</xdr:col>
      <xdr:colOff>94706</xdr:colOff>
      <xdr:row>12</xdr:row>
      <xdr:rowOff>160029</xdr:rowOff>
    </xdr:to>
    <xdr:sp macro="" textlink="">
      <xdr:nvSpPr>
        <xdr:cNvPr id="7" name="フローチャート: 他ページ結合子 6">
          <a:extLst>
            <a:ext uri="{FF2B5EF4-FFF2-40B4-BE49-F238E27FC236}">
              <a16:creationId xmlns:a16="http://schemas.microsoft.com/office/drawing/2014/main" id="{00000000-0008-0000-0D00-000007000000}"/>
            </a:ext>
          </a:extLst>
        </xdr:cNvPr>
        <xdr:cNvSpPr/>
      </xdr:nvSpPr>
      <xdr:spPr>
        <a:xfrm rot="16200000">
          <a:off x="3236447" y="1042985"/>
          <a:ext cx="398171" cy="2081346"/>
        </a:xfrm>
        <a:prstGeom prst="flowChartOffpageConnector">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rtlCol="0" anchor="t"/>
        <a:lstStyle/>
        <a:p>
          <a:pPr algn="l"/>
          <a:r>
            <a:rPr kumimoji="1" lang="ja-JP" altLang="en-US" sz="1100">
              <a:solidFill>
                <a:sysClr val="windowText" lastClr="000000"/>
              </a:solidFill>
            </a:rPr>
            <a:t>　スクラバー　ベント</a:t>
          </a:r>
        </a:p>
      </xdr:txBody>
    </xdr:sp>
    <xdr:clientData/>
  </xdr:twoCellAnchor>
  <xdr:twoCellAnchor>
    <xdr:from>
      <xdr:col>10</xdr:col>
      <xdr:colOff>536314</xdr:colOff>
      <xdr:row>12</xdr:row>
      <xdr:rowOff>97557</xdr:rowOff>
    </xdr:from>
    <xdr:to>
      <xdr:col>10</xdr:col>
      <xdr:colOff>536314</xdr:colOff>
      <xdr:row>14</xdr:row>
      <xdr:rowOff>9316</xdr:rowOff>
    </xdr:to>
    <xdr:cxnSp macro="">
      <xdr:nvCxnSpPr>
        <xdr:cNvPr id="8" name="直線コネクタ 7">
          <a:extLst>
            <a:ext uri="{FF2B5EF4-FFF2-40B4-BE49-F238E27FC236}">
              <a16:creationId xmlns:a16="http://schemas.microsoft.com/office/drawing/2014/main" id="{00000000-0008-0000-0D00-000008000000}"/>
            </a:ext>
          </a:extLst>
        </xdr:cNvPr>
        <xdr:cNvCxnSpPr/>
      </xdr:nvCxnSpPr>
      <xdr:spPr>
        <a:xfrm flipH="1">
          <a:off x="8584939" y="2154957"/>
          <a:ext cx="0" cy="25465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527336</xdr:colOff>
      <xdr:row>12</xdr:row>
      <xdr:rowOff>81806</xdr:rowOff>
    </xdr:from>
    <xdr:to>
      <xdr:col>14</xdr:col>
      <xdr:colOff>300969</xdr:colOff>
      <xdr:row>16</xdr:row>
      <xdr:rowOff>134106</xdr:rowOff>
    </xdr:to>
    <xdr:cxnSp macro="">
      <xdr:nvCxnSpPr>
        <xdr:cNvPr id="9" name="直線コネクタ 8">
          <a:extLst>
            <a:ext uri="{FF2B5EF4-FFF2-40B4-BE49-F238E27FC236}">
              <a16:creationId xmlns:a16="http://schemas.microsoft.com/office/drawing/2014/main" id="{00000000-0008-0000-0D00-000009000000}"/>
            </a:ext>
          </a:extLst>
        </xdr:cNvPr>
        <xdr:cNvCxnSpPr/>
      </xdr:nvCxnSpPr>
      <xdr:spPr>
        <a:xfrm flipH="1" flipV="1">
          <a:off x="8575961" y="2139206"/>
          <a:ext cx="2250133" cy="73810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268868</xdr:colOff>
      <xdr:row>16</xdr:row>
      <xdr:rowOff>146083</xdr:rowOff>
    </xdr:from>
    <xdr:to>
      <xdr:col>14</xdr:col>
      <xdr:colOff>268868</xdr:colOff>
      <xdr:row>19</xdr:row>
      <xdr:rowOff>146420</xdr:rowOff>
    </xdr:to>
    <xdr:cxnSp macro="">
      <xdr:nvCxnSpPr>
        <xdr:cNvPr id="10" name="直線コネクタ 9">
          <a:extLst>
            <a:ext uri="{FF2B5EF4-FFF2-40B4-BE49-F238E27FC236}">
              <a16:creationId xmlns:a16="http://schemas.microsoft.com/office/drawing/2014/main" id="{00000000-0008-0000-0D00-00000A000000}"/>
            </a:ext>
          </a:extLst>
        </xdr:cNvPr>
        <xdr:cNvCxnSpPr/>
      </xdr:nvCxnSpPr>
      <xdr:spPr>
        <a:xfrm flipH="1">
          <a:off x="10793993" y="2889283"/>
          <a:ext cx="0" cy="514687"/>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274987</xdr:colOff>
      <xdr:row>23</xdr:row>
      <xdr:rowOff>83148</xdr:rowOff>
    </xdr:from>
    <xdr:to>
      <xdr:col>16</xdr:col>
      <xdr:colOff>272198</xdr:colOff>
      <xdr:row>25</xdr:row>
      <xdr:rowOff>30484</xdr:rowOff>
    </xdr:to>
    <xdr:cxnSp macro="">
      <xdr:nvCxnSpPr>
        <xdr:cNvPr id="11" name="直線コネクタ 10">
          <a:extLst>
            <a:ext uri="{FF2B5EF4-FFF2-40B4-BE49-F238E27FC236}">
              <a16:creationId xmlns:a16="http://schemas.microsoft.com/office/drawing/2014/main" id="{00000000-0008-0000-0D00-00000B000000}"/>
            </a:ext>
          </a:extLst>
        </xdr:cNvPr>
        <xdr:cNvCxnSpPr/>
      </xdr:nvCxnSpPr>
      <xdr:spPr>
        <a:xfrm flipH="1" flipV="1">
          <a:off x="10800112" y="4026498"/>
          <a:ext cx="1235461" cy="29023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54080</xdr:colOff>
      <xdr:row>19</xdr:row>
      <xdr:rowOff>122461</xdr:rowOff>
    </xdr:from>
    <xdr:to>
      <xdr:col>14</xdr:col>
      <xdr:colOff>470411</xdr:colOff>
      <xdr:row>21</xdr:row>
      <xdr:rowOff>39188</xdr:rowOff>
    </xdr:to>
    <xdr:grpSp>
      <xdr:nvGrpSpPr>
        <xdr:cNvPr id="12" name="グループ化 11">
          <a:extLst>
            <a:ext uri="{FF2B5EF4-FFF2-40B4-BE49-F238E27FC236}">
              <a16:creationId xmlns:a16="http://schemas.microsoft.com/office/drawing/2014/main" id="{00000000-0008-0000-0D00-00000C000000}"/>
            </a:ext>
          </a:extLst>
        </xdr:cNvPr>
        <xdr:cNvGrpSpPr/>
      </xdr:nvGrpSpPr>
      <xdr:grpSpPr>
        <a:xfrm>
          <a:off x="8820890" y="3485330"/>
          <a:ext cx="416331" cy="268608"/>
          <a:chOff x="20378848" y="2167155"/>
          <a:chExt cx="419270" cy="259016"/>
        </a:xfrm>
      </xdr:grpSpPr>
      <xdr:cxnSp macro="">
        <xdr:nvCxnSpPr>
          <xdr:cNvPr id="13" name="直線コネクタ 12">
            <a:extLst>
              <a:ext uri="{FF2B5EF4-FFF2-40B4-BE49-F238E27FC236}">
                <a16:creationId xmlns:a16="http://schemas.microsoft.com/office/drawing/2014/main" id="{00000000-0008-0000-0D00-00000D000000}"/>
              </a:ext>
            </a:extLst>
          </xdr:cNvPr>
          <xdr:cNvCxnSpPr/>
        </xdr:nvCxnSpPr>
        <xdr:spPr>
          <a:xfrm flipH="1">
            <a:off x="20378848" y="2167155"/>
            <a:ext cx="406495" cy="125599"/>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a:extLst>
              <a:ext uri="{FF2B5EF4-FFF2-40B4-BE49-F238E27FC236}">
                <a16:creationId xmlns:a16="http://schemas.microsoft.com/office/drawing/2014/main" id="{00000000-0008-0000-0D00-00000E000000}"/>
              </a:ext>
            </a:extLst>
          </xdr:cNvPr>
          <xdr:cNvCxnSpPr/>
        </xdr:nvCxnSpPr>
        <xdr:spPr>
          <a:xfrm flipH="1">
            <a:off x="20396903" y="2289677"/>
            <a:ext cx="401215" cy="13649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14</xdr:col>
      <xdr:colOff>275048</xdr:colOff>
      <xdr:row>21</xdr:row>
      <xdr:rowOff>6963</xdr:rowOff>
    </xdr:from>
    <xdr:to>
      <xdr:col>14</xdr:col>
      <xdr:colOff>275048</xdr:colOff>
      <xdr:row>23</xdr:row>
      <xdr:rowOff>97360</xdr:rowOff>
    </xdr:to>
    <xdr:cxnSp macro="">
      <xdr:nvCxnSpPr>
        <xdr:cNvPr id="15" name="直線コネクタ 14">
          <a:extLst>
            <a:ext uri="{FF2B5EF4-FFF2-40B4-BE49-F238E27FC236}">
              <a16:creationId xmlns:a16="http://schemas.microsoft.com/office/drawing/2014/main" id="{00000000-0008-0000-0D00-00000F000000}"/>
            </a:ext>
          </a:extLst>
        </xdr:cNvPr>
        <xdr:cNvCxnSpPr/>
      </xdr:nvCxnSpPr>
      <xdr:spPr>
        <a:xfrm flipH="1">
          <a:off x="10800173" y="3607413"/>
          <a:ext cx="0" cy="433297"/>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240486</xdr:colOff>
      <xdr:row>25</xdr:row>
      <xdr:rowOff>45650</xdr:rowOff>
    </xdr:from>
    <xdr:to>
      <xdr:col>16</xdr:col>
      <xdr:colOff>250190</xdr:colOff>
      <xdr:row>28</xdr:row>
      <xdr:rowOff>26992</xdr:rowOff>
    </xdr:to>
    <xdr:cxnSp macro="">
      <xdr:nvCxnSpPr>
        <xdr:cNvPr id="16" name="直線コネクタ 15">
          <a:extLst>
            <a:ext uri="{FF2B5EF4-FFF2-40B4-BE49-F238E27FC236}">
              <a16:creationId xmlns:a16="http://schemas.microsoft.com/office/drawing/2014/main" id="{00000000-0008-0000-0D00-000010000000}"/>
            </a:ext>
          </a:extLst>
        </xdr:cNvPr>
        <xdr:cNvCxnSpPr/>
      </xdr:nvCxnSpPr>
      <xdr:spPr>
        <a:xfrm flipH="1">
          <a:off x="12003861" y="4331900"/>
          <a:ext cx="9704" cy="49569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241202</xdr:colOff>
      <xdr:row>30</xdr:row>
      <xdr:rowOff>41150</xdr:rowOff>
    </xdr:from>
    <xdr:to>
      <xdr:col>16</xdr:col>
      <xdr:colOff>241202</xdr:colOff>
      <xdr:row>33</xdr:row>
      <xdr:rowOff>78364</xdr:rowOff>
    </xdr:to>
    <xdr:cxnSp macro="">
      <xdr:nvCxnSpPr>
        <xdr:cNvPr id="17" name="直線コネクタ 16">
          <a:extLst>
            <a:ext uri="{FF2B5EF4-FFF2-40B4-BE49-F238E27FC236}">
              <a16:creationId xmlns:a16="http://schemas.microsoft.com/office/drawing/2014/main" id="{00000000-0008-0000-0D00-000011000000}"/>
            </a:ext>
          </a:extLst>
        </xdr:cNvPr>
        <xdr:cNvCxnSpPr/>
      </xdr:nvCxnSpPr>
      <xdr:spPr>
        <a:xfrm flipH="1">
          <a:off x="12004577" y="5184650"/>
          <a:ext cx="0" cy="55156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258021</xdr:colOff>
      <xdr:row>35</xdr:row>
      <xdr:rowOff>43222</xdr:rowOff>
    </xdr:from>
    <xdr:to>
      <xdr:col>16</xdr:col>
      <xdr:colOff>258021</xdr:colOff>
      <xdr:row>43</xdr:row>
      <xdr:rowOff>32391</xdr:rowOff>
    </xdr:to>
    <xdr:cxnSp macro="">
      <xdr:nvCxnSpPr>
        <xdr:cNvPr id="18" name="直線コネクタ 17">
          <a:extLst>
            <a:ext uri="{FF2B5EF4-FFF2-40B4-BE49-F238E27FC236}">
              <a16:creationId xmlns:a16="http://schemas.microsoft.com/office/drawing/2014/main" id="{00000000-0008-0000-0D00-000012000000}"/>
            </a:ext>
          </a:extLst>
        </xdr:cNvPr>
        <xdr:cNvCxnSpPr/>
      </xdr:nvCxnSpPr>
      <xdr:spPr>
        <a:xfrm flipH="1">
          <a:off x="12021396" y="6043972"/>
          <a:ext cx="0" cy="136076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468912</xdr:colOff>
      <xdr:row>45</xdr:row>
      <xdr:rowOff>31395</xdr:rowOff>
    </xdr:from>
    <xdr:to>
      <xdr:col>17</xdr:col>
      <xdr:colOff>153776</xdr:colOff>
      <xdr:row>45</xdr:row>
      <xdr:rowOff>89638</xdr:rowOff>
    </xdr:to>
    <xdr:cxnSp macro="">
      <xdr:nvCxnSpPr>
        <xdr:cNvPr id="19" name="直線コネクタ 18">
          <a:extLst>
            <a:ext uri="{FF2B5EF4-FFF2-40B4-BE49-F238E27FC236}">
              <a16:creationId xmlns:a16="http://schemas.microsoft.com/office/drawing/2014/main" id="{00000000-0008-0000-0D00-000013000000}"/>
            </a:ext>
          </a:extLst>
        </xdr:cNvPr>
        <xdr:cNvCxnSpPr/>
      </xdr:nvCxnSpPr>
      <xdr:spPr>
        <a:xfrm flipH="1">
          <a:off x="12232287" y="7746645"/>
          <a:ext cx="303989" cy="58243"/>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277281</xdr:colOff>
      <xdr:row>45</xdr:row>
      <xdr:rowOff>11134</xdr:rowOff>
    </xdr:from>
    <xdr:to>
      <xdr:col>16</xdr:col>
      <xdr:colOff>471517</xdr:colOff>
      <xdr:row>45</xdr:row>
      <xdr:rowOff>81733</xdr:rowOff>
    </xdr:to>
    <xdr:cxnSp macro="">
      <xdr:nvCxnSpPr>
        <xdr:cNvPr id="20" name="直線コネクタ 19">
          <a:extLst>
            <a:ext uri="{FF2B5EF4-FFF2-40B4-BE49-F238E27FC236}">
              <a16:creationId xmlns:a16="http://schemas.microsoft.com/office/drawing/2014/main" id="{00000000-0008-0000-0D00-000014000000}"/>
            </a:ext>
          </a:extLst>
        </xdr:cNvPr>
        <xdr:cNvCxnSpPr/>
      </xdr:nvCxnSpPr>
      <xdr:spPr>
        <a:xfrm flipH="1" flipV="1">
          <a:off x="12040656" y="7726384"/>
          <a:ext cx="194236" cy="7059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34825</xdr:colOff>
      <xdr:row>42</xdr:row>
      <xdr:rowOff>160075</xdr:rowOff>
    </xdr:from>
    <xdr:to>
      <xdr:col>16</xdr:col>
      <xdr:colOff>470375</xdr:colOff>
      <xdr:row>43</xdr:row>
      <xdr:rowOff>64674</xdr:rowOff>
    </xdr:to>
    <xdr:grpSp>
      <xdr:nvGrpSpPr>
        <xdr:cNvPr id="21" name="グループ化 20">
          <a:extLst>
            <a:ext uri="{FF2B5EF4-FFF2-40B4-BE49-F238E27FC236}">
              <a16:creationId xmlns:a16="http://schemas.microsoft.com/office/drawing/2014/main" id="{00000000-0008-0000-0D00-000015000000}"/>
            </a:ext>
          </a:extLst>
        </xdr:cNvPr>
        <xdr:cNvGrpSpPr/>
      </xdr:nvGrpSpPr>
      <xdr:grpSpPr>
        <a:xfrm>
          <a:off x="10049682" y="7591480"/>
          <a:ext cx="439360" cy="75777"/>
          <a:chOff x="16594092" y="6205385"/>
          <a:chExt cx="450055" cy="70760"/>
        </a:xfrm>
      </xdr:grpSpPr>
      <xdr:cxnSp macro="">
        <xdr:nvCxnSpPr>
          <xdr:cNvPr id="22" name="直線コネクタ 21">
            <a:extLst>
              <a:ext uri="{FF2B5EF4-FFF2-40B4-BE49-F238E27FC236}">
                <a16:creationId xmlns:a16="http://schemas.microsoft.com/office/drawing/2014/main" id="{00000000-0008-0000-0D00-000016000000}"/>
              </a:ext>
            </a:extLst>
          </xdr:cNvPr>
          <xdr:cNvCxnSpPr/>
        </xdr:nvCxnSpPr>
        <xdr:spPr>
          <a:xfrm flipH="1" flipV="1">
            <a:off x="16594092" y="6205385"/>
            <a:ext cx="450055" cy="648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a:extLst>
              <a:ext uri="{FF2B5EF4-FFF2-40B4-BE49-F238E27FC236}">
                <a16:creationId xmlns:a16="http://schemas.microsoft.com/office/drawing/2014/main" id="{00000000-0008-0000-0D00-000017000000}"/>
              </a:ext>
            </a:extLst>
          </xdr:cNvPr>
          <xdr:cNvCxnSpPr/>
        </xdr:nvCxnSpPr>
        <xdr:spPr>
          <a:xfrm flipH="1">
            <a:off x="16616142" y="6276145"/>
            <a:ext cx="424195" cy="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16</xdr:col>
      <xdr:colOff>271656</xdr:colOff>
      <xdr:row>38</xdr:row>
      <xdr:rowOff>72515</xdr:rowOff>
    </xdr:from>
    <xdr:to>
      <xdr:col>19</xdr:col>
      <xdr:colOff>1641</xdr:colOff>
      <xdr:row>40</xdr:row>
      <xdr:rowOff>34863</xdr:rowOff>
    </xdr:to>
    <xdr:cxnSp macro="">
      <xdr:nvCxnSpPr>
        <xdr:cNvPr id="24" name="直線コネクタ 23">
          <a:extLst>
            <a:ext uri="{FF2B5EF4-FFF2-40B4-BE49-F238E27FC236}">
              <a16:creationId xmlns:a16="http://schemas.microsoft.com/office/drawing/2014/main" id="{00000000-0008-0000-0D00-000018000000}"/>
            </a:ext>
          </a:extLst>
        </xdr:cNvPr>
        <xdr:cNvCxnSpPr/>
      </xdr:nvCxnSpPr>
      <xdr:spPr>
        <a:xfrm flipH="1">
          <a:off x="12035031" y="6587615"/>
          <a:ext cx="1587360" cy="30524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393999</xdr:colOff>
      <xdr:row>33</xdr:row>
      <xdr:rowOff>7830</xdr:rowOff>
    </xdr:from>
    <xdr:to>
      <xdr:col>19</xdr:col>
      <xdr:colOff>232719</xdr:colOff>
      <xdr:row>35</xdr:row>
      <xdr:rowOff>95957</xdr:rowOff>
    </xdr:to>
    <xdr:grpSp>
      <xdr:nvGrpSpPr>
        <xdr:cNvPr id="25" name="グループ化 24">
          <a:extLst>
            <a:ext uri="{FF2B5EF4-FFF2-40B4-BE49-F238E27FC236}">
              <a16:creationId xmlns:a16="http://schemas.microsoft.com/office/drawing/2014/main" id="{00000000-0008-0000-0D00-000019000000}"/>
            </a:ext>
          </a:extLst>
        </xdr:cNvPr>
        <xdr:cNvGrpSpPr/>
      </xdr:nvGrpSpPr>
      <xdr:grpSpPr>
        <a:xfrm>
          <a:off x="11664523" y="5847199"/>
          <a:ext cx="462744" cy="436198"/>
          <a:chOff x="17769831" y="4209892"/>
          <a:chExt cx="453810" cy="435290"/>
        </a:xfrm>
      </xdr:grpSpPr>
      <xdr:cxnSp macro="">
        <xdr:nvCxnSpPr>
          <xdr:cNvPr id="26" name="直線コネクタ 25">
            <a:extLst>
              <a:ext uri="{FF2B5EF4-FFF2-40B4-BE49-F238E27FC236}">
                <a16:creationId xmlns:a16="http://schemas.microsoft.com/office/drawing/2014/main" id="{00000000-0008-0000-0D00-00001A000000}"/>
              </a:ext>
            </a:extLst>
          </xdr:cNvPr>
          <xdr:cNvCxnSpPr/>
        </xdr:nvCxnSpPr>
        <xdr:spPr>
          <a:xfrm flipH="1" flipV="1">
            <a:off x="17806528" y="4209892"/>
            <a:ext cx="417113" cy="9965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7" name="直線コネクタ 26">
            <a:extLst>
              <a:ext uri="{FF2B5EF4-FFF2-40B4-BE49-F238E27FC236}">
                <a16:creationId xmlns:a16="http://schemas.microsoft.com/office/drawing/2014/main" id="{00000000-0008-0000-0D00-00001B000000}"/>
              </a:ext>
            </a:extLst>
          </xdr:cNvPr>
          <xdr:cNvCxnSpPr/>
        </xdr:nvCxnSpPr>
        <xdr:spPr>
          <a:xfrm flipH="1" flipV="1">
            <a:off x="17770017" y="4514908"/>
            <a:ext cx="426638" cy="13027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8" name="直線コネクタ 27">
            <a:extLst>
              <a:ext uri="{FF2B5EF4-FFF2-40B4-BE49-F238E27FC236}">
                <a16:creationId xmlns:a16="http://schemas.microsoft.com/office/drawing/2014/main" id="{00000000-0008-0000-0D00-00001C000000}"/>
              </a:ext>
            </a:extLst>
          </xdr:cNvPr>
          <xdr:cNvCxnSpPr/>
        </xdr:nvCxnSpPr>
        <xdr:spPr>
          <a:xfrm flipH="1" flipV="1">
            <a:off x="17771173" y="4270425"/>
            <a:ext cx="427110" cy="107103"/>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9" name="直線コネクタ 28">
            <a:extLst>
              <a:ext uri="{FF2B5EF4-FFF2-40B4-BE49-F238E27FC236}">
                <a16:creationId xmlns:a16="http://schemas.microsoft.com/office/drawing/2014/main" id="{00000000-0008-0000-0D00-00001D000000}"/>
              </a:ext>
            </a:extLst>
          </xdr:cNvPr>
          <xdr:cNvCxnSpPr/>
        </xdr:nvCxnSpPr>
        <xdr:spPr>
          <a:xfrm flipH="1" flipV="1">
            <a:off x="17770017" y="4476907"/>
            <a:ext cx="426638" cy="12217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0" name="直線コネクタ 29">
            <a:extLst>
              <a:ext uri="{FF2B5EF4-FFF2-40B4-BE49-F238E27FC236}">
                <a16:creationId xmlns:a16="http://schemas.microsoft.com/office/drawing/2014/main" id="{00000000-0008-0000-0D00-00001E000000}"/>
              </a:ext>
            </a:extLst>
          </xdr:cNvPr>
          <xdr:cNvCxnSpPr/>
        </xdr:nvCxnSpPr>
        <xdr:spPr>
          <a:xfrm flipH="1" flipV="1">
            <a:off x="17809141" y="4307418"/>
            <a:ext cx="389141" cy="24912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1" name="直線コネクタ 30">
            <a:extLst>
              <a:ext uri="{FF2B5EF4-FFF2-40B4-BE49-F238E27FC236}">
                <a16:creationId xmlns:a16="http://schemas.microsoft.com/office/drawing/2014/main" id="{00000000-0008-0000-0D00-00001F000000}"/>
              </a:ext>
            </a:extLst>
          </xdr:cNvPr>
          <xdr:cNvCxnSpPr/>
        </xdr:nvCxnSpPr>
        <xdr:spPr>
          <a:xfrm flipH="1">
            <a:off x="17769831" y="4381288"/>
            <a:ext cx="453809" cy="10547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18</xdr:col>
      <xdr:colOff>611734</xdr:colOff>
      <xdr:row>35</xdr:row>
      <xdr:rowOff>23067</xdr:rowOff>
    </xdr:from>
    <xdr:to>
      <xdr:col>18</xdr:col>
      <xdr:colOff>611734</xdr:colOff>
      <xdr:row>38</xdr:row>
      <xdr:rowOff>82137</xdr:rowOff>
    </xdr:to>
    <xdr:cxnSp macro="">
      <xdr:nvCxnSpPr>
        <xdr:cNvPr id="32" name="直線コネクタ 31">
          <a:extLst>
            <a:ext uri="{FF2B5EF4-FFF2-40B4-BE49-F238E27FC236}">
              <a16:creationId xmlns:a16="http://schemas.microsoft.com/office/drawing/2014/main" id="{00000000-0008-0000-0D00-000020000000}"/>
            </a:ext>
          </a:extLst>
        </xdr:cNvPr>
        <xdr:cNvCxnSpPr/>
      </xdr:nvCxnSpPr>
      <xdr:spPr>
        <a:xfrm flipH="1">
          <a:off x="13613359" y="6023817"/>
          <a:ext cx="0" cy="57342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18887</xdr:colOff>
      <xdr:row>30</xdr:row>
      <xdr:rowOff>113050</xdr:rowOff>
    </xdr:from>
    <xdr:to>
      <xdr:col>19</xdr:col>
      <xdr:colOff>18887</xdr:colOff>
      <xdr:row>33</xdr:row>
      <xdr:rowOff>53448</xdr:rowOff>
    </xdr:to>
    <xdr:cxnSp macro="">
      <xdr:nvCxnSpPr>
        <xdr:cNvPr id="33" name="直線コネクタ 32">
          <a:extLst>
            <a:ext uri="{FF2B5EF4-FFF2-40B4-BE49-F238E27FC236}">
              <a16:creationId xmlns:a16="http://schemas.microsoft.com/office/drawing/2014/main" id="{00000000-0008-0000-0D00-000021000000}"/>
            </a:ext>
          </a:extLst>
        </xdr:cNvPr>
        <xdr:cNvCxnSpPr/>
      </xdr:nvCxnSpPr>
      <xdr:spPr>
        <a:xfrm flipH="1">
          <a:off x="13639637" y="5256550"/>
          <a:ext cx="0" cy="45474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167940</xdr:colOff>
      <xdr:row>30</xdr:row>
      <xdr:rowOff>4351</xdr:rowOff>
    </xdr:from>
    <xdr:to>
      <xdr:col>18</xdr:col>
      <xdr:colOff>83221</xdr:colOff>
      <xdr:row>37</xdr:row>
      <xdr:rowOff>52518</xdr:rowOff>
    </xdr:to>
    <xdr:grpSp>
      <xdr:nvGrpSpPr>
        <xdr:cNvPr id="34" name="グループ化 33">
          <a:extLst>
            <a:ext uri="{FF2B5EF4-FFF2-40B4-BE49-F238E27FC236}">
              <a16:creationId xmlns:a16="http://schemas.microsoft.com/office/drawing/2014/main" id="{00000000-0008-0000-0D00-000022000000}"/>
            </a:ext>
          </a:extLst>
        </xdr:cNvPr>
        <xdr:cNvGrpSpPr/>
      </xdr:nvGrpSpPr>
      <xdr:grpSpPr>
        <a:xfrm>
          <a:off x="10812536" y="5313042"/>
          <a:ext cx="539304" cy="1288322"/>
          <a:chOff x="18264939" y="3958242"/>
          <a:chExt cx="452335" cy="1439003"/>
        </a:xfrm>
      </xdr:grpSpPr>
      <xdr:cxnSp macro="">
        <xdr:nvCxnSpPr>
          <xdr:cNvPr id="35" name="直線コネクタ 34">
            <a:extLst>
              <a:ext uri="{FF2B5EF4-FFF2-40B4-BE49-F238E27FC236}">
                <a16:creationId xmlns:a16="http://schemas.microsoft.com/office/drawing/2014/main" id="{00000000-0008-0000-0D00-000023000000}"/>
              </a:ext>
            </a:extLst>
          </xdr:cNvPr>
          <xdr:cNvCxnSpPr/>
        </xdr:nvCxnSpPr>
        <xdr:spPr>
          <a:xfrm flipH="1" flipV="1">
            <a:off x="18300161" y="4675206"/>
            <a:ext cx="417113" cy="11074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6" name="直線コネクタ 35">
            <a:extLst>
              <a:ext uri="{FF2B5EF4-FFF2-40B4-BE49-F238E27FC236}">
                <a16:creationId xmlns:a16="http://schemas.microsoft.com/office/drawing/2014/main" id="{00000000-0008-0000-0D00-000024000000}"/>
              </a:ext>
            </a:extLst>
          </xdr:cNvPr>
          <xdr:cNvCxnSpPr/>
        </xdr:nvCxnSpPr>
        <xdr:spPr>
          <a:xfrm flipH="1" flipV="1">
            <a:off x="18273175" y="4995466"/>
            <a:ext cx="417113" cy="11996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7" name="直線コネクタ 36">
            <a:extLst>
              <a:ext uri="{FF2B5EF4-FFF2-40B4-BE49-F238E27FC236}">
                <a16:creationId xmlns:a16="http://schemas.microsoft.com/office/drawing/2014/main" id="{00000000-0008-0000-0D00-000025000000}"/>
              </a:ext>
            </a:extLst>
          </xdr:cNvPr>
          <xdr:cNvCxnSpPr/>
        </xdr:nvCxnSpPr>
        <xdr:spPr>
          <a:xfrm flipH="1" flipV="1">
            <a:off x="18274319" y="4724642"/>
            <a:ext cx="417113" cy="11879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8" name="直線コネクタ 37">
            <a:extLst>
              <a:ext uri="{FF2B5EF4-FFF2-40B4-BE49-F238E27FC236}">
                <a16:creationId xmlns:a16="http://schemas.microsoft.com/office/drawing/2014/main" id="{00000000-0008-0000-0D00-000026000000}"/>
              </a:ext>
            </a:extLst>
          </xdr:cNvPr>
          <xdr:cNvCxnSpPr/>
        </xdr:nvCxnSpPr>
        <xdr:spPr>
          <a:xfrm flipH="1" flipV="1">
            <a:off x="18273175" y="4944127"/>
            <a:ext cx="417113" cy="7550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9" name="直線コネクタ 38">
            <a:extLst>
              <a:ext uri="{FF2B5EF4-FFF2-40B4-BE49-F238E27FC236}">
                <a16:creationId xmlns:a16="http://schemas.microsoft.com/office/drawing/2014/main" id="{00000000-0008-0000-0D00-000027000000}"/>
              </a:ext>
            </a:extLst>
          </xdr:cNvPr>
          <xdr:cNvCxnSpPr/>
        </xdr:nvCxnSpPr>
        <xdr:spPr>
          <a:xfrm flipH="1" flipV="1">
            <a:off x="18301153" y="4770826"/>
            <a:ext cx="390278" cy="254843"/>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0" name="直線コネクタ 39">
            <a:extLst>
              <a:ext uri="{FF2B5EF4-FFF2-40B4-BE49-F238E27FC236}">
                <a16:creationId xmlns:a16="http://schemas.microsoft.com/office/drawing/2014/main" id="{00000000-0008-0000-0D00-000028000000}"/>
              </a:ext>
            </a:extLst>
          </xdr:cNvPr>
          <xdr:cNvCxnSpPr/>
        </xdr:nvCxnSpPr>
        <xdr:spPr>
          <a:xfrm flipH="1">
            <a:off x="18273246" y="4840886"/>
            <a:ext cx="444028" cy="9662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1" name="直線コネクタ 40">
            <a:extLst>
              <a:ext uri="{FF2B5EF4-FFF2-40B4-BE49-F238E27FC236}">
                <a16:creationId xmlns:a16="http://schemas.microsoft.com/office/drawing/2014/main" id="{00000000-0008-0000-0D00-000029000000}"/>
              </a:ext>
            </a:extLst>
          </xdr:cNvPr>
          <xdr:cNvCxnSpPr/>
        </xdr:nvCxnSpPr>
        <xdr:spPr>
          <a:xfrm flipH="1">
            <a:off x="18423309" y="5060934"/>
            <a:ext cx="0" cy="33631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2" name="直線コネクタ 41">
            <a:extLst>
              <a:ext uri="{FF2B5EF4-FFF2-40B4-BE49-F238E27FC236}">
                <a16:creationId xmlns:a16="http://schemas.microsoft.com/office/drawing/2014/main" id="{00000000-0008-0000-0D00-00002A000000}"/>
              </a:ext>
            </a:extLst>
          </xdr:cNvPr>
          <xdr:cNvCxnSpPr/>
        </xdr:nvCxnSpPr>
        <xdr:spPr>
          <a:xfrm flipH="1">
            <a:off x="18442376" y="4438571"/>
            <a:ext cx="0" cy="25060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43" name="楕円 42">
            <a:extLst>
              <a:ext uri="{FF2B5EF4-FFF2-40B4-BE49-F238E27FC236}">
                <a16:creationId xmlns:a16="http://schemas.microsoft.com/office/drawing/2014/main" id="{00000000-0008-0000-0D00-00002B000000}"/>
              </a:ext>
            </a:extLst>
          </xdr:cNvPr>
          <xdr:cNvSpPr/>
        </xdr:nvSpPr>
        <xdr:spPr>
          <a:xfrm flipH="1">
            <a:off x="18264939" y="3958242"/>
            <a:ext cx="405606" cy="47293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solidFill>
                  <a:sysClr val="windowText" lastClr="000000"/>
                </a:solidFill>
              </a:rPr>
              <a:t>PI</a:t>
            </a:r>
            <a:endParaRPr kumimoji="1" lang="ja-JP" altLang="en-US" sz="1100">
              <a:solidFill>
                <a:sysClr val="windowText" lastClr="000000"/>
              </a:solidFill>
            </a:endParaRPr>
          </a:p>
        </xdr:txBody>
      </xdr:sp>
    </xdr:grpSp>
    <xdr:clientData/>
  </xdr:twoCellAnchor>
  <xdr:twoCellAnchor>
    <xdr:from>
      <xdr:col>19</xdr:col>
      <xdr:colOff>449003</xdr:colOff>
      <xdr:row>27</xdr:row>
      <xdr:rowOff>50301</xdr:rowOff>
    </xdr:from>
    <xdr:to>
      <xdr:col>20</xdr:col>
      <xdr:colOff>506862</xdr:colOff>
      <xdr:row>29</xdr:row>
      <xdr:rowOff>137123</xdr:rowOff>
    </xdr:to>
    <xdr:sp macro="" textlink="">
      <xdr:nvSpPr>
        <xdr:cNvPr id="44" name="フローチャート: 他ページ結合子 43">
          <a:extLst>
            <a:ext uri="{FF2B5EF4-FFF2-40B4-BE49-F238E27FC236}">
              <a16:creationId xmlns:a16="http://schemas.microsoft.com/office/drawing/2014/main" id="{00000000-0008-0000-0D00-00002C000000}"/>
            </a:ext>
          </a:extLst>
        </xdr:cNvPr>
        <xdr:cNvSpPr/>
      </xdr:nvSpPr>
      <xdr:spPr>
        <a:xfrm rot="4019053">
          <a:off x="14193384" y="4555820"/>
          <a:ext cx="429722" cy="676984"/>
        </a:xfrm>
        <a:prstGeom prst="flowChartOffpageConnector">
          <a:avLst/>
        </a:prstGeom>
        <a:solidFill>
          <a:sysClr val="window" lastClr="FFFFFF"/>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270" rtlCol="0" anchor="t"/>
        <a:lstStyle/>
        <a:p>
          <a:pPr algn="l"/>
          <a:r>
            <a:rPr kumimoji="1" lang="ja-JP" altLang="en-US" sz="1100">
              <a:solidFill>
                <a:sysClr val="windowText" lastClr="000000"/>
              </a:solidFill>
            </a:rPr>
            <a:t>窒素</a:t>
          </a:r>
        </a:p>
      </xdr:txBody>
    </xdr:sp>
    <xdr:clientData/>
  </xdr:twoCellAnchor>
  <xdr:twoCellAnchor>
    <xdr:from>
      <xdr:col>19</xdr:col>
      <xdr:colOff>33571</xdr:colOff>
      <xdr:row>29</xdr:row>
      <xdr:rowOff>59386</xdr:rowOff>
    </xdr:from>
    <xdr:to>
      <xdr:col>19</xdr:col>
      <xdr:colOff>470881</xdr:colOff>
      <xdr:row>30</xdr:row>
      <xdr:rowOff>129068</xdr:rowOff>
    </xdr:to>
    <xdr:cxnSp macro="">
      <xdr:nvCxnSpPr>
        <xdr:cNvPr id="45" name="直線コネクタ 44">
          <a:extLst>
            <a:ext uri="{FF2B5EF4-FFF2-40B4-BE49-F238E27FC236}">
              <a16:creationId xmlns:a16="http://schemas.microsoft.com/office/drawing/2014/main" id="{00000000-0008-0000-0D00-00002D000000}"/>
            </a:ext>
          </a:extLst>
        </xdr:cNvPr>
        <xdr:cNvCxnSpPr/>
      </xdr:nvCxnSpPr>
      <xdr:spPr>
        <a:xfrm flipH="1">
          <a:off x="13654321" y="5031436"/>
          <a:ext cx="437310" cy="24113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572542</xdr:colOff>
      <xdr:row>33</xdr:row>
      <xdr:rowOff>6879</xdr:rowOff>
    </xdr:from>
    <xdr:to>
      <xdr:col>16</xdr:col>
      <xdr:colOff>505403</xdr:colOff>
      <xdr:row>35</xdr:row>
      <xdr:rowOff>101017</xdr:rowOff>
    </xdr:to>
    <xdr:grpSp>
      <xdr:nvGrpSpPr>
        <xdr:cNvPr id="46" name="グループ化 45">
          <a:extLst>
            <a:ext uri="{FF2B5EF4-FFF2-40B4-BE49-F238E27FC236}">
              <a16:creationId xmlns:a16="http://schemas.microsoft.com/office/drawing/2014/main" id="{00000000-0008-0000-0D00-00002E000000}"/>
            </a:ext>
          </a:extLst>
        </xdr:cNvPr>
        <xdr:cNvGrpSpPr/>
      </xdr:nvGrpSpPr>
      <xdr:grpSpPr>
        <a:xfrm flipH="1">
          <a:off x="9961471" y="5846248"/>
          <a:ext cx="560694" cy="442209"/>
          <a:chOff x="18784621" y="4595617"/>
          <a:chExt cx="442111" cy="414886"/>
        </a:xfrm>
      </xdr:grpSpPr>
      <xdr:cxnSp macro="">
        <xdr:nvCxnSpPr>
          <xdr:cNvPr id="47" name="直線コネクタ 46">
            <a:extLst>
              <a:ext uri="{FF2B5EF4-FFF2-40B4-BE49-F238E27FC236}">
                <a16:creationId xmlns:a16="http://schemas.microsoft.com/office/drawing/2014/main" id="{00000000-0008-0000-0D00-00002F000000}"/>
              </a:ext>
            </a:extLst>
          </xdr:cNvPr>
          <xdr:cNvCxnSpPr/>
        </xdr:nvCxnSpPr>
        <xdr:spPr>
          <a:xfrm flipH="1" flipV="1">
            <a:off x="18807714" y="4595617"/>
            <a:ext cx="419018" cy="7734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8" name="直線コネクタ 47">
            <a:extLst>
              <a:ext uri="{FF2B5EF4-FFF2-40B4-BE49-F238E27FC236}">
                <a16:creationId xmlns:a16="http://schemas.microsoft.com/office/drawing/2014/main" id="{00000000-0008-0000-0D00-000030000000}"/>
              </a:ext>
            </a:extLst>
          </xdr:cNvPr>
          <xdr:cNvCxnSpPr/>
        </xdr:nvCxnSpPr>
        <xdr:spPr>
          <a:xfrm flipH="1" flipV="1">
            <a:off x="18784738" y="4885722"/>
            <a:ext cx="427123" cy="12478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9" name="直線コネクタ 48">
            <a:extLst>
              <a:ext uri="{FF2B5EF4-FFF2-40B4-BE49-F238E27FC236}">
                <a16:creationId xmlns:a16="http://schemas.microsoft.com/office/drawing/2014/main" id="{00000000-0008-0000-0D00-000031000000}"/>
              </a:ext>
            </a:extLst>
          </xdr:cNvPr>
          <xdr:cNvCxnSpPr/>
        </xdr:nvCxnSpPr>
        <xdr:spPr>
          <a:xfrm flipH="1" flipV="1">
            <a:off x="18787516" y="4645052"/>
            <a:ext cx="429016" cy="8259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0" name="直線コネクタ 49">
            <a:extLst>
              <a:ext uri="{FF2B5EF4-FFF2-40B4-BE49-F238E27FC236}">
                <a16:creationId xmlns:a16="http://schemas.microsoft.com/office/drawing/2014/main" id="{00000000-0008-0000-0D00-000032000000}"/>
              </a:ext>
            </a:extLst>
          </xdr:cNvPr>
          <xdr:cNvCxnSpPr/>
        </xdr:nvCxnSpPr>
        <xdr:spPr>
          <a:xfrm flipH="1" flipV="1">
            <a:off x="18784738" y="4842004"/>
            <a:ext cx="427123" cy="9584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1" name="直線コネクタ 50">
            <a:extLst>
              <a:ext uri="{FF2B5EF4-FFF2-40B4-BE49-F238E27FC236}">
                <a16:creationId xmlns:a16="http://schemas.microsoft.com/office/drawing/2014/main" id="{00000000-0008-0000-0D00-000033000000}"/>
              </a:ext>
            </a:extLst>
          </xdr:cNvPr>
          <xdr:cNvCxnSpPr/>
        </xdr:nvCxnSpPr>
        <xdr:spPr>
          <a:xfrm flipH="1" flipV="1">
            <a:off x="18815959" y="4659177"/>
            <a:ext cx="400572" cy="28544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2" name="直線コネクタ 51">
            <a:extLst>
              <a:ext uri="{FF2B5EF4-FFF2-40B4-BE49-F238E27FC236}">
                <a16:creationId xmlns:a16="http://schemas.microsoft.com/office/drawing/2014/main" id="{00000000-0008-0000-0D00-000034000000}"/>
              </a:ext>
            </a:extLst>
          </xdr:cNvPr>
          <xdr:cNvCxnSpPr/>
        </xdr:nvCxnSpPr>
        <xdr:spPr>
          <a:xfrm flipH="1">
            <a:off x="18784621" y="4770825"/>
            <a:ext cx="442111" cy="7250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53" name="楕円 52">
            <a:extLst>
              <a:ext uri="{FF2B5EF4-FFF2-40B4-BE49-F238E27FC236}">
                <a16:creationId xmlns:a16="http://schemas.microsoft.com/office/drawing/2014/main" id="{00000000-0008-0000-0D00-000035000000}"/>
              </a:ext>
            </a:extLst>
          </xdr:cNvPr>
          <xdr:cNvSpPr/>
        </xdr:nvSpPr>
        <xdr:spPr>
          <a:xfrm flipH="1">
            <a:off x="18860828" y="4724645"/>
            <a:ext cx="284761" cy="115987"/>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16</xdr:col>
      <xdr:colOff>32851</xdr:colOff>
      <xdr:row>47</xdr:row>
      <xdr:rowOff>120635</xdr:rowOff>
    </xdr:from>
    <xdr:to>
      <xdr:col>16</xdr:col>
      <xdr:colOff>509188</xdr:colOff>
      <xdr:row>50</xdr:row>
      <xdr:rowOff>77832</xdr:rowOff>
    </xdr:to>
    <xdr:grpSp>
      <xdr:nvGrpSpPr>
        <xdr:cNvPr id="54" name="グループ化 53">
          <a:extLst>
            <a:ext uri="{FF2B5EF4-FFF2-40B4-BE49-F238E27FC236}">
              <a16:creationId xmlns:a16="http://schemas.microsoft.com/office/drawing/2014/main" id="{00000000-0008-0000-0D00-000036000000}"/>
            </a:ext>
          </a:extLst>
        </xdr:cNvPr>
        <xdr:cNvGrpSpPr/>
      </xdr:nvGrpSpPr>
      <xdr:grpSpPr>
        <a:xfrm flipH="1">
          <a:off x="10045803" y="8436504"/>
          <a:ext cx="482052" cy="485971"/>
          <a:chOff x="18784621" y="6201516"/>
          <a:chExt cx="442111" cy="459590"/>
        </a:xfrm>
      </xdr:grpSpPr>
      <xdr:cxnSp macro="">
        <xdr:nvCxnSpPr>
          <xdr:cNvPr id="55" name="直線コネクタ 54">
            <a:extLst>
              <a:ext uri="{FF2B5EF4-FFF2-40B4-BE49-F238E27FC236}">
                <a16:creationId xmlns:a16="http://schemas.microsoft.com/office/drawing/2014/main" id="{00000000-0008-0000-0D00-000037000000}"/>
              </a:ext>
            </a:extLst>
          </xdr:cNvPr>
          <xdr:cNvCxnSpPr/>
        </xdr:nvCxnSpPr>
        <xdr:spPr>
          <a:xfrm flipH="1" flipV="1">
            <a:off x="18807714" y="6201516"/>
            <a:ext cx="419018" cy="1320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6" name="直線コネクタ 55">
            <a:extLst>
              <a:ext uri="{FF2B5EF4-FFF2-40B4-BE49-F238E27FC236}">
                <a16:creationId xmlns:a16="http://schemas.microsoft.com/office/drawing/2014/main" id="{00000000-0008-0000-0D00-000038000000}"/>
              </a:ext>
            </a:extLst>
          </xdr:cNvPr>
          <xdr:cNvCxnSpPr/>
        </xdr:nvCxnSpPr>
        <xdr:spPr>
          <a:xfrm flipH="1" flipV="1">
            <a:off x="18784738" y="6538927"/>
            <a:ext cx="427123" cy="12217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7" name="直線コネクタ 56">
            <a:extLst>
              <a:ext uri="{FF2B5EF4-FFF2-40B4-BE49-F238E27FC236}">
                <a16:creationId xmlns:a16="http://schemas.microsoft.com/office/drawing/2014/main" id="{00000000-0008-0000-0D00-000039000000}"/>
              </a:ext>
            </a:extLst>
          </xdr:cNvPr>
          <xdr:cNvCxnSpPr/>
        </xdr:nvCxnSpPr>
        <xdr:spPr>
          <a:xfrm flipH="1" flipV="1">
            <a:off x="18787516" y="6294443"/>
            <a:ext cx="429016" cy="754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8" name="直線コネクタ 57">
            <a:extLst>
              <a:ext uri="{FF2B5EF4-FFF2-40B4-BE49-F238E27FC236}">
                <a16:creationId xmlns:a16="http://schemas.microsoft.com/office/drawing/2014/main" id="{00000000-0008-0000-0D00-00003A000000}"/>
              </a:ext>
            </a:extLst>
          </xdr:cNvPr>
          <xdr:cNvCxnSpPr/>
        </xdr:nvCxnSpPr>
        <xdr:spPr>
          <a:xfrm flipH="1" flipV="1">
            <a:off x="18784738" y="6493304"/>
            <a:ext cx="427123" cy="8115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9" name="直線コネクタ 58">
            <a:extLst>
              <a:ext uri="{FF2B5EF4-FFF2-40B4-BE49-F238E27FC236}">
                <a16:creationId xmlns:a16="http://schemas.microsoft.com/office/drawing/2014/main" id="{00000000-0008-0000-0D00-00003B000000}"/>
              </a:ext>
            </a:extLst>
          </xdr:cNvPr>
          <xdr:cNvCxnSpPr/>
        </xdr:nvCxnSpPr>
        <xdr:spPr>
          <a:xfrm flipH="1" flipV="1">
            <a:off x="18815959" y="6304757"/>
            <a:ext cx="400572" cy="26602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0" name="直線コネクタ 59">
            <a:extLst>
              <a:ext uri="{FF2B5EF4-FFF2-40B4-BE49-F238E27FC236}">
                <a16:creationId xmlns:a16="http://schemas.microsoft.com/office/drawing/2014/main" id="{00000000-0008-0000-0D00-00003C000000}"/>
              </a:ext>
            </a:extLst>
          </xdr:cNvPr>
          <xdr:cNvCxnSpPr/>
        </xdr:nvCxnSpPr>
        <xdr:spPr>
          <a:xfrm flipH="1">
            <a:off x="18784621" y="6388156"/>
            <a:ext cx="442111" cy="10695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61" name="楕円 60">
            <a:extLst>
              <a:ext uri="{FF2B5EF4-FFF2-40B4-BE49-F238E27FC236}">
                <a16:creationId xmlns:a16="http://schemas.microsoft.com/office/drawing/2014/main" id="{00000000-0008-0000-0D00-00003D000000}"/>
              </a:ext>
            </a:extLst>
          </xdr:cNvPr>
          <xdr:cNvSpPr/>
        </xdr:nvSpPr>
        <xdr:spPr>
          <a:xfrm flipH="1">
            <a:off x="18860828" y="6364507"/>
            <a:ext cx="284761" cy="136114"/>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15</xdr:col>
      <xdr:colOff>429556</xdr:colOff>
      <xdr:row>27</xdr:row>
      <xdr:rowOff>95611</xdr:rowOff>
    </xdr:from>
    <xdr:to>
      <xdr:col>16</xdr:col>
      <xdr:colOff>499266</xdr:colOff>
      <xdr:row>31</xdr:row>
      <xdr:rowOff>7640</xdr:rowOff>
    </xdr:to>
    <xdr:grpSp>
      <xdr:nvGrpSpPr>
        <xdr:cNvPr id="62" name="グループ化 61">
          <a:extLst>
            <a:ext uri="{FF2B5EF4-FFF2-40B4-BE49-F238E27FC236}">
              <a16:creationId xmlns:a16="http://schemas.microsoft.com/office/drawing/2014/main" id="{00000000-0008-0000-0D00-00003E000000}"/>
            </a:ext>
          </a:extLst>
        </xdr:cNvPr>
        <xdr:cNvGrpSpPr/>
      </xdr:nvGrpSpPr>
      <xdr:grpSpPr>
        <a:xfrm flipH="1">
          <a:off x="9820390" y="4867908"/>
          <a:ext cx="695638" cy="625316"/>
          <a:chOff x="18787516" y="3646959"/>
          <a:chExt cx="624484" cy="562857"/>
        </a:xfrm>
      </xdr:grpSpPr>
      <xdr:cxnSp macro="">
        <xdr:nvCxnSpPr>
          <xdr:cNvPr id="63" name="直線コネクタ 62">
            <a:extLst>
              <a:ext uri="{FF2B5EF4-FFF2-40B4-BE49-F238E27FC236}">
                <a16:creationId xmlns:a16="http://schemas.microsoft.com/office/drawing/2014/main" id="{00000000-0008-0000-0D00-00003F000000}"/>
              </a:ext>
            </a:extLst>
          </xdr:cNvPr>
          <xdr:cNvCxnSpPr/>
        </xdr:nvCxnSpPr>
        <xdr:spPr>
          <a:xfrm flipH="1" flipV="1">
            <a:off x="18795710" y="3646959"/>
            <a:ext cx="426638" cy="132034"/>
          </a:xfrm>
          <a:prstGeom prst="line">
            <a:avLst/>
          </a:prstGeom>
          <a:ln w="38100">
            <a:solidFill>
              <a:srgbClr val="00B0F0"/>
            </a:solidFill>
          </a:ln>
        </xdr:spPr>
        <xdr:style>
          <a:lnRef idx="1">
            <a:schemeClr val="accent1"/>
          </a:lnRef>
          <a:fillRef idx="0">
            <a:schemeClr val="accent1"/>
          </a:fillRef>
          <a:effectRef idx="0">
            <a:schemeClr val="accent1"/>
          </a:effectRef>
          <a:fontRef idx="minor">
            <a:schemeClr val="tx1"/>
          </a:fontRef>
        </xdr:style>
      </xdr:cxnSp>
      <xdr:cxnSp macro="">
        <xdr:nvCxnSpPr>
          <xdr:cNvPr id="64" name="直線コネクタ 63">
            <a:extLst>
              <a:ext uri="{FF2B5EF4-FFF2-40B4-BE49-F238E27FC236}">
                <a16:creationId xmlns:a16="http://schemas.microsoft.com/office/drawing/2014/main" id="{00000000-0008-0000-0D00-000040000000}"/>
              </a:ext>
            </a:extLst>
          </xdr:cNvPr>
          <xdr:cNvCxnSpPr/>
        </xdr:nvCxnSpPr>
        <xdr:spPr>
          <a:xfrm flipH="1" flipV="1">
            <a:off x="18787516" y="4016749"/>
            <a:ext cx="429016" cy="12287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65" name="直線コネクタ 64">
            <a:extLst>
              <a:ext uri="{FF2B5EF4-FFF2-40B4-BE49-F238E27FC236}">
                <a16:creationId xmlns:a16="http://schemas.microsoft.com/office/drawing/2014/main" id="{00000000-0008-0000-0D00-000041000000}"/>
              </a:ext>
            </a:extLst>
          </xdr:cNvPr>
          <xdr:cNvCxnSpPr/>
        </xdr:nvCxnSpPr>
        <xdr:spPr>
          <a:xfrm flipH="1" flipV="1">
            <a:off x="18793795" y="3772267"/>
            <a:ext cx="417113" cy="754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6" name="直線コネクタ 65">
            <a:extLst>
              <a:ext uri="{FF2B5EF4-FFF2-40B4-BE49-F238E27FC236}">
                <a16:creationId xmlns:a16="http://schemas.microsoft.com/office/drawing/2014/main" id="{00000000-0008-0000-0D00-000042000000}"/>
              </a:ext>
            </a:extLst>
          </xdr:cNvPr>
          <xdr:cNvCxnSpPr/>
        </xdr:nvCxnSpPr>
        <xdr:spPr>
          <a:xfrm flipH="1" flipV="1">
            <a:off x="18787516" y="3971126"/>
            <a:ext cx="429016" cy="8115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7" name="直線コネクタ 66">
            <a:extLst>
              <a:ext uri="{FF2B5EF4-FFF2-40B4-BE49-F238E27FC236}">
                <a16:creationId xmlns:a16="http://schemas.microsoft.com/office/drawing/2014/main" id="{00000000-0008-0000-0D00-000043000000}"/>
              </a:ext>
            </a:extLst>
          </xdr:cNvPr>
          <xdr:cNvCxnSpPr/>
        </xdr:nvCxnSpPr>
        <xdr:spPr>
          <a:xfrm flipH="1" flipV="1">
            <a:off x="18820629" y="3782580"/>
            <a:ext cx="390278" cy="26244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8" name="直線コネクタ 67">
            <a:extLst>
              <a:ext uri="{FF2B5EF4-FFF2-40B4-BE49-F238E27FC236}">
                <a16:creationId xmlns:a16="http://schemas.microsoft.com/office/drawing/2014/main" id="{00000000-0008-0000-0D00-000044000000}"/>
              </a:ext>
            </a:extLst>
          </xdr:cNvPr>
          <xdr:cNvCxnSpPr/>
        </xdr:nvCxnSpPr>
        <xdr:spPr>
          <a:xfrm flipH="1">
            <a:off x="18787615" y="3865979"/>
            <a:ext cx="455134" cy="10695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69" name="正方形/長方形 68">
            <a:extLst>
              <a:ext uri="{FF2B5EF4-FFF2-40B4-BE49-F238E27FC236}">
                <a16:creationId xmlns:a16="http://schemas.microsoft.com/office/drawing/2014/main" id="{00000000-0008-0000-0D00-000045000000}"/>
              </a:ext>
            </a:extLst>
          </xdr:cNvPr>
          <xdr:cNvSpPr/>
        </xdr:nvSpPr>
        <xdr:spPr>
          <a:xfrm flipH="1">
            <a:off x="19315140" y="3782580"/>
            <a:ext cx="96860" cy="427236"/>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xnSp macro="">
        <xdr:nvCxnSpPr>
          <xdr:cNvPr id="70" name="直線コネクタ 69">
            <a:extLst>
              <a:ext uri="{FF2B5EF4-FFF2-40B4-BE49-F238E27FC236}">
                <a16:creationId xmlns:a16="http://schemas.microsoft.com/office/drawing/2014/main" id="{00000000-0008-0000-0D00-000046000000}"/>
              </a:ext>
            </a:extLst>
          </xdr:cNvPr>
          <xdr:cNvCxnSpPr/>
        </xdr:nvCxnSpPr>
        <xdr:spPr>
          <a:xfrm flipH="1" flipV="1">
            <a:off x="19182539" y="3965010"/>
            <a:ext cx="131828" cy="5166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71" name="楕円 70">
            <a:extLst>
              <a:ext uri="{FF2B5EF4-FFF2-40B4-BE49-F238E27FC236}">
                <a16:creationId xmlns:a16="http://schemas.microsoft.com/office/drawing/2014/main" id="{00000000-0008-0000-0D00-000047000000}"/>
              </a:ext>
            </a:extLst>
          </xdr:cNvPr>
          <xdr:cNvSpPr/>
        </xdr:nvSpPr>
        <xdr:spPr>
          <a:xfrm flipH="1">
            <a:off x="18861604" y="3842331"/>
            <a:ext cx="290277" cy="136113"/>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10</xdr:col>
      <xdr:colOff>315410</xdr:colOff>
      <xdr:row>13</xdr:row>
      <xdr:rowOff>127980</xdr:rowOff>
    </xdr:from>
    <xdr:to>
      <xdr:col>11</xdr:col>
      <xdr:colOff>145375</xdr:colOff>
      <xdr:row>16</xdr:row>
      <xdr:rowOff>86856</xdr:rowOff>
    </xdr:to>
    <xdr:grpSp>
      <xdr:nvGrpSpPr>
        <xdr:cNvPr id="72" name="グループ化 71">
          <a:extLst>
            <a:ext uri="{FF2B5EF4-FFF2-40B4-BE49-F238E27FC236}">
              <a16:creationId xmlns:a16="http://schemas.microsoft.com/office/drawing/2014/main" id="{00000000-0008-0000-0D00-000048000000}"/>
            </a:ext>
          </a:extLst>
        </xdr:cNvPr>
        <xdr:cNvGrpSpPr/>
      </xdr:nvGrpSpPr>
      <xdr:grpSpPr>
        <a:xfrm>
          <a:off x="6576601" y="2431397"/>
          <a:ext cx="452083" cy="487650"/>
          <a:chOff x="18257678" y="1312302"/>
          <a:chExt cx="433563" cy="472766"/>
        </a:xfrm>
      </xdr:grpSpPr>
      <xdr:cxnSp macro="">
        <xdr:nvCxnSpPr>
          <xdr:cNvPr id="73" name="直線コネクタ 72">
            <a:extLst>
              <a:ext uri="{FF2B5EF4-FFF2-40B4-BE49-F238E27FC236}">
                <a16:creationId xmlns:a16="http://schemas.microsoft.com/office/drawing/2014/main" id="{00000000-0008-0000-0D00-000049000000}"/>
              </a:ext>
            </a:extLst>
          </xdr:cNvPr>
          <xdr:cNvCxnSpPr/>
        </xdr:nvCxnSpPr>
        <xdr:spPr>
          <a:xfrm flipH="1">
            <a:off x="18266533" y="1657563"/>
            <a:ext cx="424708" cy="12750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4" name="直線コネクタ 73">
            <a:extLst>
              <a:ext uri="{FF2B5EF4-FFF2-40B4-BE49-F238E27FC236}">
                <a16:creationId xmlns:a16="http://schemas.microsoft.com/office/drawing/2014/main" id="{00000000-0008-0000-0D00-00004A000000}"/>
              </a:ext>
            </a:extLst>
          </xdr:cNvPr>
          <xdr:cNvCxnSpPr/>
        </xdr:nvCxnSpPr>
        <xdr:spPr>
          <a:xfrm flipH="1">
            <a:off x="18257678" y="1580104"/>
            <a:ext cx="404002" cy="123327"/>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5" name="直線コネクタ 74">
            <a:extLst>
              <a:ext uri="{FF2B5EF4-FFF2-40B4-BE49-F238E27FC236}">
                <a16:creationId xmlns:a16="http://schemas.microsoft.com/office/drawing/2014/main" id="{00000000-0008-0000-0D00-00004B000000}"/>
              </a:ext>
            </a:extLst>
          </xdr:cNvPr>
          <xdr:cNvCxnSpPr/>
        </xdr:nvCxnSpPr>
        <xdr:spPr>
          <a:xfrm flipH="1">
            <a:off x="18263867" y="1413079"/>
            <a:ext cx="401063" cy="11030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6" name="直線コネクタ 75">
            <a:extLst>
              <a:ext uri="{FF2B5EF4-FFF2-40B4-BE49-F238E27FC236}">
                <a16:creationId xmlns:a16="http://schemas.microsoft.com/office/drawing/2014/main" id="{00000000-0008-0000-0D00-00004C000000}"/>
              </a:ext>
            </a:extLst>
          </xdr:cNvPr>
          <xdr:cNvCxnSpPr/>
        </xdr:nvCxnSpPr>
        <xdr:spPr>
          <a:xfrm flipH="1">
            <a:off x="18263867" y="1312302"/>
            <a:ext cx="401063" cy="129291"/>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77" name="直線コネクタ 76">
            <a:extLst>
              <a:ext uri="{FF2B5EF4-FFF2-40B4-BE49-F238E27FC236}">
                <a16:creationId xmlns:a16="http://schemas.microsoft.com/office/drawing/2014/main" id="{00000000-0008-0000-0D00-00004D000000}"/>
              </a:ext>
            </a:extLst>
          </xdr:cNvPr>
          <xdr:cNvCxnSpPr/>
        </xdr:nvCxnSpPr>
        <xdr:spPr>
          <a:xfrm flipH="1">
            <a:off x="18273350" y="1418236"/>
            <a:ext cx="391580" cy="27967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8" name="直線コネクタ 77">
            <a:extLst>
              <a:ext uri="{FF2B5EF4-FFF2-40B4-BE49-F238E27FC236}">
                <a16:creationId xmlns:a16="http://schemas.microsoft.com/office/drawing/2014/main" id="{00000000-0008-0000-0D00-00004E000000}"/>
              </a:ext>
            </a:extLst>
          </xdr:cNvPr>
          <xdr:cNvCxnSpPr/>
        </xdr:nvCxnSpPr>
        <xdr:spPr>
          <a:xfrm flipH="1" flipV="1">
            <a:off x="18308393" y="1522821"/>
            <a:ext cx="325165" cy="5677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79" name="楕円 78">
            <a:extLst>
              <a:ext uri="{FF2B5EF4-FFF2-40B4-BE49-F238E27FC236}">
                <a16:creationId xmlns:a16="http://schemas.microsoft.com/office/drawing/2014/main" id="{00000000-0008-0000-0D00-00004F000000}"/>
              </a:ext>
            </a:extLst>
          </xdr:cNvPr>
          <xdr:cNvSpPr/>
        </xdr:nvSpPr>
        <xdr:spPr>
          <a:xfrm flipH="1">
            <a:off x="18388410" y="1494575"/>
            <a:ext cx="174967" cy="129964"/>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2</xdr:col>
      <xdr:colOff>48335</xdr:colOff>
      <xdr:row>19</xdr:row>
      <xdr:rowOff>112340</xdr:rowOff>
    </xdr:from>
    <xdr:to>
      <xdr:col>12</xdr:col>
      <xdr:colOff>217714</xdr:colOff>
      <xdr:row>41</xdr:row>
      <xdr:rowOff>95707</xdr:rowOff>
    </xdr:to>
    <xdr:sp macro="" textlink="">
      <xdr:nvSpPr>
        <xdr:cNvPr id="80" name="フローチャート: 代替処理 79">
          <a:extLst>
            <a:ext uri="{FF2B5EF4-FFF2-40B4-BE49-F238E27FC236}">
              <a16:creationId xmlns:a16="http://schemas.microsoft.com/office/drawing/2014/main" id="{00000000-0008-0000-0D00-000050000000}"/>
            </a:ext>
          </a:extLst>
        </xdr:cNvPr>
        <xdr:cNvSpPr/>
      </xdr:nvSpPr>
      <xdr:spPr>
        <a:xfrm>
          <a:off x="1300192" y="3473304"/>
          <a:ext cx="6428665" cy="3875010"/>
        </a:xfrm>
        <a:prstGeom prst="flowChartAlternateProcess">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1">
              <a:solidFill>
                <a:sysClr val="windowText" lastClr="000000"/>
              </a:solidFill>
            </a:rPr>
            <a:t>　　　　　　　　　　　　　　　　　　　　　　　　　　　　　</a:t>
          </a:r>
        </a:p>
      </xdr:txBody>
    </xdr:sp>
    <xdr:clientData/>
  </xdr:twoCellAnchor>
  <xdr:twoCellAnchor>
    <xdr:from>
      <xdr:col>6</xdr:col>
      <xdr:colOff>128272</xdr:colOff>
      <xdr:row>28</xdr:row>
      <xdr:rowOff>43267</xdr:rowOff>
    </xdr:from>
    <xdr:to>
      <xdr:col>10</xdr:col>
      <xdr:colOff>533016</xdr:colOff>
      <xdr:row>33</xdr:row>
      <xdr:rowOff>43553</xdr:rowOff>
    </xdr:to>
    <xdr:sp macro="" textlink="">
      <xdr:nvSpPr>
        <xdr:cNvPr id="81" name="正方形/長方形 80">
          <a:extLst>
            <a:ext uri="{FF2B5EF4-FFF2-40B4-BE49-F238E27FC236}">
              <a16:creationId xmlns:a16="http://schemas.microsoft.com/office/drawing/2014/main" id="{00000000-0008-0000-0D00-000051000000}"/>
            </a:ext>
          </a:extLst>
        </xdr:cNvPr>
        <xdr:cNvSpPr/>
      </xdr:nvSpPr>
      <xdr:spPr>
        <a:xfrm>
          <a:off x="5700397" y="4843867"/>
          <a:ext cx="2881244" cy="85753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b="1">
              <a:solidFill>
                <a:sysClr val="windowText" lastClr="000000"/>
              </a:solidFill>
            </a:rPr>
            <a:t>発煙硫酸タンク　　　　　　　　　　　　　　　　　　</a:t>
          </a:r>
          <a:r>
            <a:rPr kumimoji="1" lang="en-US" altLang="ja-JP" sz="1600" b="1">
              <a:solidFill>
                <a:sysClr val="windowText" lastClr="000000"/>
              </a:solidFill>
            </a:rPr>
            <a:t>TT-01</a:t>
          </a:r>
          <a:endParaRPr kumimoji="1" lang="ja-JP" altLang="en-US" sz="1600" b="1">
            <a:solidFill>
              <a:sysClr val="windowText" lastClr="000000"/>
            </a:solidFill>
          </a:endParaRPr>
        </a:p>
      </xdr:txBody>
    </xdr:sp>
    <xdr:clientData/>
  </xdr:twoCellAnchor>
  <xdr:twoCellAnchor>
    <xdr:from>
      <xdr:col>16</xdr:col>
      <xdr:colOff>256746</xdr:colOff>
      <xdr:row>37</xdr:row>
      <xdr:rowOff>55211</xdr:rowOff>
    </xdr:from>
    <xdr:to>
      <xdr:col>17</xdr:col>
      <xdr:colOff>357305</xdr:colOff>
      <xdr:row>37</xdr:row>
      <xdr:rowOff>151435</xdr:rowOff>
    </xdr:to>
    <xdr:cxnSp macro="">
      <xdr:nvCxnSpPr>
        <xdr:cNvPr id="82" name="直線コネクタ 81">
          <a:extLst>
            <a:ext uri="{FF2B5EF4-FFF2-40B4-BE49-F238E27FC236}">
              <a16:creationId xmlns:a16="http://schemas.microsoft.com/office/drawing/2014/main" id="{00000000-0008-0000-0D00-000052000000}"/>
            </a:ext>
          </a:extLst>
        </xdr:cNvPr>
        <xdr:cNvCxnSpPr/>
      </xdr:nvCxnSpPr>
      <xdr:spPr>
        <a:xfrm flipH="1">
          <a:off x="12020121" y="6398861"/>
          <a:ext cx="719684" cy="9622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173692</xdr:colOff>
      <xdr:row>43</xdr:row>
      <xdr:rowOff>83485</xdr:rowOff>
    </xdr:from>
    <xdr:to>
      <xdr:col>17</xdr:col>
      <xdr:colOff>259089</xdr:colOff>
      <xdr:row>46</xdr:row>
      <xdr:rowOff>24180</xdr:rowOff>
    </xdr:to>
    <xdr:grpSp>
      <xdr:nvGrpSpPr>
        <xdr:cNvPr id="83" name="グループ化 82">
          <a:extLst>
            <a:ext uri="{FF2B5EF4-FFF2-40B4-BE49-F238E27FC236}">
              <a16:creationId xmlns:a16="http://schemas.microsoft.com/office/drawing/2014/main" id="{00000000-0008-0000-0D00-000053000000}"/>
            </a:ext>
          </a:extLst>
        </xdr:cNvPr>
        <xdr:cNvGrpSpPr/>
      </xdr:nvGrpSpPr>
      <xdr:grpSpPr>
        <a:xfrm rot="16200000">
          <a:off x="10621490" y="7880961"/>
          <a:ext cx="465658" cy="87302"/>
          <a:chOff x="16594092" y="6205385"/>
          <a:chExt cx="450055" cy="70760"/>
        </a:xfrm>
      </xdr:grpSpPr>
      <xdr:cxnSp macro="">
        <xdr:nvCxnSpPr>
          <xdr:cNvPr id="84" name="直線コネクタ 83">
            <a:extLst>
              <a:ext uri="{FF2B5EF4-FFF2-40B4-BE49-F238E27FC236}">
                <a16:creationId xmlns:a16="http://schemas.microsoft.com/office/drawing/2014/main" id="{00000000-0008-0000-0D00-000054000000}"/>
              </a:ext>
            </a:extLst>
          </xdr:cNvPr>
          <xdr:cNvCxnSpPr/>
        </xdr:nvCxnSpPr>
        <xdr:spPr>
          <a:xfrm flipH="1" flipV="1">
            <a:off x="16594092" y="6205385"/>
            <a:ext cx="450055" cy="648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5" name="直線コネクタ 84">
            <a:extLst>
              <a:ext uri="{FF2B5EF4-FFF2-40B4-BE49-F238E27FC236}">
                <a16:creationId xmlns:a16="http://schemas.microsoft.com/office/drawing/2014/main" id="{00000000-0008-0000-0D00-000055000000}"/>
              </a:ext>
            </a:extLst>
          </xdr:cNvPr>
          <xdr:cNvCxnSpPr/>
        </xdr:nvCxnSpPr>
        <xdr:spPr>
          <a:xfrm flipH="1">
            <a:off x="16616142" y="6276145"/>
            <a:ext cx="424195" cy="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xdr:col>
      <xdr:colOff>202414</xdr:colOff>
      <xdr:row>12</xdr:row>
      <xdr:rowOff>112311</xdr:rowOff>
    </xdr:from>
    <xdr:to>
      <xdr:col>5</xdr:col>
      <xdr:colOff>268341</xdr:colOff>
      <xdr:row>15</xdr:row>
      <xdr:rowOff>152358</xdr:rowOff>
    </xdr:to>
    <xdr:grpSp>
      <xdr:nvGrpSpPr>
        <xdr:cNvPr id="86" name="グループ化 85">
          <a:extLst>
            <a:ext uri="{FF2B5EF4-FFF2-40B4-BE49-F238E27FC236}">
              <a16:creationId xmlns:a16="http://schemas.microsoft.com/office/drawing/2014/main" id="{00000000-0008-0000-0D00-000056000000}"/>
            </a:ext>
          </a:extLst>
        </xdr:cNvPr>
        <xdr:cNvGrpSpPr/>
      </xdr:nvGrpSpPr>
      <xdr:grpSpPr>
        <a:xfrm flipH="1">
          <a:off x="2709938" y="2235025"/>
          <a:ext cx="688046" cy="570726"/>
          <a:chOff x="18787516" y="3679339"/>
          <a:chExt cx="624484" cy="530477"/>
        </a:xfrm>
      </xdr:grpSpPr>
      <xdr:cxnSp macro="">
        <xdr:nvCxnSpPr>
          <xdr:cNvPr id="87" name="直線コネクタ 86">
            <a:extLst>
              <a:ext uri="{FF2B5EF4-FFF2-40B4-BE49-F238E27FC236}">
                <a16:creationId xmlns:a16="http://schemas.microsoft.com/office/drawing/2014/main" id="{00000000-0008-0000-0D00-000057000000}"/>
              </a:ext>
            </a:extLst>
          </xdr:cNvPr>
          <xdr:cNvCxnSpPr/>
        </xdr:nvCxnSpPr>
        <xdr:spPr>
          <a:xfrm flipH="1" flipV="1">
            <a:off x="18816111" y="3679339"/>
            <a:ext cx="426638" cy="1320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8" name="直線コネクタ 87">
            <a:extLst>
              <a:ext uri="{FF2B5EF4-FFF2-40B4-BE49-F238E27FC236}">
                <a16:creationId xmlns:a16="http://schemas.microsoft.com/office/drawing/2014/main" id="{00000000-0008-0000-0D00-000058000000}"/>
              </a:ext>
            </a:extLst>
          </xdr:cNvPr>
          <xdr:cNvCxnSpPr/>
        </xdr:nvCxnSpPr>
        <xdr:spPr>
          <a:xfrm flipH="1" flipV="1">
            <a:off x="18787516" y="4016749"/>
            <a:ext cx="429016" cy="12287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9" name="直線コネクタ 88">
            <a:extLst>
              <a:ext uri="{FF2B5EF4-FFF2-40B4-BE49-F238E27FC236}">
                <a16:creationId xmlns:a16="http://schemas.microsoft.com/office/drawing/2014/main" id="{00000000-0008-0000-0D00-000059000000}"/>
              </a:ext>
            </a:extLst>
          </xdr:cNvPr>
          <xdr:cNvCxnSpPr/>
        </xdr:nvCxnSpPr>
        <xdr:spPr>
          <a:xfrm flipH="1" flipV="1">
            <a:off x="18793795" y="3772267"/>
            <a:ext cx="417113" cy="754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0" name="直線コネクタ 89">
            <a:extLst>
              <a:ext uri="{FF2B5EF4-FFF2-40B4-BE49-F238E27FC236}">
                <a16:creationId xmlns:a16="http://schemas.microsoft.com/office/drawing/2014/main" id="{00000000-0008-0000-0D00-00005A000000}"/>
              </a:ext>
            </a:extLst>
          </xdr:cNvPr>
          <xdr:cNvCxnSpPr/>
        </xdr:nvCxnSpPr>
        <xdr:spPr>
          <a:xfrm flipH="1" flipV="1">
            <a:off x="18787516" y="3971126"/>
            <a:ext cx="429016" cy="8115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1" name="直線コネクタ 90">
            <a:extLst>
              <a:ext uri="{FF2B5EF4-FFF2-40B4-BE49-F238E27FC236}">
                <a16:creationId xmlns:a16="http://schemas.microsoft.com/office/drawing/2014/main" id="{00000000-0008-0000-0D00-00005B000000}"/>
              </a:ext>
            </a:extLst>
          </xdr:cNvPr>
          <xdr:cNvCxnSpPr/>
        </xdr:nvCxnSpPr>
        <xdr:spPr>
          <a:xfrm flipH="1" flipV="1">
            <a:off x="18820629" y="3782580"/>
            <a:ext cx="390278" cy="26244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2" name="直線コネクタ 91">
            <a:extLst>
              <a:ext uri="{FF2B5EF4-FFF2-40B4-BE49-F238E27FC236}">
                <a16:creationId xmlns:a16="http://schemas.microsoft.com/office/drawing/2014/main" id="{00000000-0008-0000-0D00-00005C000000}"/>
              </a:ext>
            </a:extLst>
          </xdr:cNvPr>
          <xdr:cNvCxnSpPr/>
        </xdr:nvCxnSpPr>
        <xdr:spPr>
          <a:xfrm flipH="1">
            <a:off x="18787615" y="3865979"/>
            <a:ext cx="455134" cy="10695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93" name="正方形/長方形 92">
            <a:extLst>
              <a:ext uri="{FF2B5EF4-FFF2-40B4-BE49-F238E27FC236}">
                <a16:creationId xmlns:a16="http://schemas.microsoft.com/office/drawing/2014/main" id="{00000000-0008-0000-0D00-00005D000000}"/>
              </a:ext>
            </a:extLst>
          </xdr:cNvPr>
          <xdr:cNvSpPr/>
        </xdr:nvSpPr>
        <xdr:spPr>
          <a:xfrm flipH="1">
            <a:off x="19315140" y="3782580"/>
            <a:ext cx="96860" cy="427236"/>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xnSp macro="">
        <xdr:nvCxnSpPr>
          <xdr:cNvPr id="94" name="直線コネクタ 93">
            <a:extLst>
              <a:ext uri="{FF2B5EF4-FFF2-40B4-BE49-F238E27FC236}">
                <a16:creationId xmlns:a16="http://schemas.microsoft.com/office/drawing/2014/main" id="{00000000-0008-0000-0D00-00005E000000}"/>
              </a:ext>
            </a:extLst>
          </xdr:cNvPr>
          <xdr:cNvCxnSpPr/>
        </xdr:nvCxnSpPr>
        <xdr:spPr>
          <a:xfrm flipH="1" flipV="1">
            <a:off x="19182539" y="3965010"/>
            <a:ext cx="131828" cy="5166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95" name="楕円 94">
            <a:extLst>
              <a:ext uri="{FF2B5EF4-FFF2-40B4-BE49-F238E27FC236}">
                <a16:creationId xmlns:a16="http://schemas.microsoft.com/office/drawing/2014/main" id="{00000000-0008-0000-0D00-00005F000000}"/>
              </a:ext>
            </a:extLst>
          </xdr:cNvPr>
          <xdr:cNvSpPr/>
        </xdr:nvSpPr>
        <xdr:spPr>
          <a:xfrm flipH="1">
            <a:off x="18861604" y="3842331"/>
            <a:ext cx="290277" cy="136113"/>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4</xdr:col>
      <xdr:colOff>40957</xdr:colOff>
      <xdr:row>11</xdr:row>
      <xdr:rowOff>127149</xdr:rowOff>
    </xdr:from>
    <xdr:to>
      <xdr:col>5</xdr:col>
      <xdr:colOff>70872</xdr:colOff>
      <xdr:row>11</xdr:row>
      <xdr:rowOff>130148</xdr:rowOff>
    </xdr:to>
    <xdr:cxnSp macro="">
      <xdr:nvCxnSpPr>
        <xdr:cNvPr id="96" name="直線コネクタ 95">
          <a:extLst>
            <a:ext uri="{FF2B5EF4-FFF2-40B4-BE49-F238E27FC236}">
              <a16:creationId xmlns:a16="http://schemas.microsoft.com/office/drawing/2014/main" id="{00000000-0008-0000-0D00-000060000000}"/>
            </a:ext>
          </a:extLst>
        </xdr:cNvPr>
        <xdr:cNvCxnSpPr/>
      </xdr:nvCxnSpPr>
      <xdr:spPr>
        <a:xfrm flipH="1">
          <a:off x="4374832" y="2013099"/>
          <a:ext cx="649040" cy="299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51867</xdr:colOff>
      <xdr:row>46</xdr:row>
      <xdr:rowOff>159764</xdr:rowOff>
    </xdr:from>
    <xdr:to>
      <xdr:col>15</xdr:col>
      <xdr:colOff>592881</xdr:colOff>
      <xdr:row>50</xdr:row>
      <xdr:rowOff>23104</xdr:rowOff>
    </xdr:to>
    <xdr:sp macro="" textlink="">
      <xdr:nvSpPr>
        <xdr:cNvPr id="97" name="フローチャート: 結合子 96">
          <a:extLst>
            <a:ext uri="{FF2B5EF4-FFF2-40B4-BE49-F238E27FC236}">
              <a16:creationId xmlns:a16="http://schemas.microsoft.com/office/drawing/2014/main" id="{00000000-0008-0000-0D00-000061000000}"/>
            </a:ext>
          </a:extLst>
        </xdr:cNvPr>
        <xdr:cNvSpPr/>
      </xdr:nvSpPr>
      <xdr:spPr>
        <a:xfrm>
          <a:off x="9440796" y="8296835"/>
          <a:ext cx="541014" cy="570912"/>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800" b="1">
              <a:solidFill>
                <a:sysClr val="windowText" lastClr="000000"/>
              </a:solidFill>
            </a:rPr>
            <a:t>A</a:t>
          </a:r>
          <a:endParaRPr kumimoji="1" lang="ja-JP" altLang="en-US" sz="1800" b="1">
            <a:solidFill>
              <a:sysClr val="windowText" lastClr="000000"/>
            </a:solidFill>
          </a:endParaRPr>
        </a:p>
      </xdr:txBody>
    </xdr:sp>
    <xdr:clientData/>
  </xdr:twoCellAnchor>
  <xdr:twoCellAnchor>
    <xdr:from>
      <xdr:col>15</xdr:col>
      <xdr:colOff>268671</xdr:colOff>
      <xdr:row>35</xdr:row>
      <xdr:rowOff>148220</xdr:rowOff>
    </xdr:from>
    <xdr:to>
      <xdr:col>16</xdr:col>
      <xdr:colOff>183757</xdr:colOff>
      <xdr:row>39</xdr:row>
      <xdr:rowOff>20030</xdr:rowOff>
    </xdr:to>
    <xdr:sp macro="" textlink="">
      <xdr:nvSpPr>
        <xdr:cNvPr id="98" name="フローチャート: 結合子 97">
          <a:extLst>
            <a:ext uri="{FF2B5EF4-FFF2-40B4-BE49-F238E27FC236}">
              <a16:creationId xmlns:a16="http://schemas.microsoft.com/office/drawing/2014/main" id="{00000000-0008-0000-0D00-000062000000}"/>
            </a:ext>
          </a:extLst>
        </xdr:cNvPr>
        <xdr:cNvSpPr/>
      </xdr:nvSpPr>
      <xdr:spPr>
        <a:xfrm>
          <a:off x="9513524" y="6031308"/>
          <a:ext cx="531409" cy="544163"/>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B</a:t>
          </a:r>
          <a:endParaRPr kumimoji="1" lang="ja-JP" altLang="en-US" sz="1800" b="1">
            <a:solidFill>
              <a:sysClr val="windowText" lastClr="000000"/>
            </a:solidFill>
          </a:endParaRPr>
        </a:p>
      </xdr:txBody>
    </xdr:sp>
    <xdr:clientData/>
  </xdr:twoCellAnchor>
  <xdr:twoCellAnchor>
    <xdr:from>
      <xdr:col>15</xdr:col>
      <xdr:colOff>58902</xdr:colOff>
      <xdr:row>24</xdr:row>
      <xdr:rowOff>164303</xdr:rowOff>
    </xdr:from>
    <xdr:to>
      <xdr:col>15</xdr:col>
      <xdr:colOff>597949</xdr:colOff>
      <xdr:row>28</xdr:row>
      <xdr:rowOff>40261</xdr:rowOff>
    </xdr:to>
    <xdr:sp macro="" textlink="">
      <xdr:nvSpPr>
        <xdr:cNvPr id="99" name="フローチャート: 結合子 98">
          <a:extLst>
            <a:ext uri="{FF2B5EF4-FFF2-40B4-BE49-F238E27FC236}">
              <a16:creationId xmlns:a16="http://schemas.microsoft.com/office/drawing/2014/main" id="{00000000-0008-0000-0D00-000063000000}"/>
            </a:ext>
          </a:extLst>
        </xdr:cNvPr>
        <xdr:cNvSpPr/>
      </xdr:nvSpPr>
      <xdr:spPr>
        <a:xfrm>
          <a:off x="11152726" y="4198421"/>
          <a:ext cx="539047" cy="548311"/>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C</a:t>
          </a:r>
          <a:endParaRPr kumimoji="1" lang="ja-JP" altLang="en-US" sz="1800" b="1">
            <a:solidFill>
              <a:sysClr val="windowText" lastClr="000000"/>
            </a:solidFill>
          </a:endParaRPr>
        </a:p>
      </xdr:txBody>
    </xdr:sp>
    <xdr:clientData/>
  </xdr:twoCellAnchor>
  <xdr:twoCellAnchor>
    <xdr:from>
      <xdr:col>9</xdr:col>
      <xdr:colOff>249841</xdr:colOff>
      <xdr:row>15</xdr:row>
      <xdr:rowOff>23139</xdr:rowOff>
    </xdr:from>
    <xdr:to>
      <xdr:col>10</xdr:col>
      <xdr:colOff>172564</xdr:colOff>
      <xdr:row>18</xdr:row>
      <xdr:rowOff>63373</xdr:rowOff>
    </xdr:to>
    <xdr:sp macro="" textlink="">
      <xdr:nvSpPr>
        <xdr:cNvPr id="100" name="フローチャート: 結合子 99">
          <a:extLst>
            <a:ext uri="{FF2B5EF4-FFF2-40B4-BE49-F238E27FC236}">
              <a16:creationId xmlns:a16="http://schemas.microsoft.com/office/drawing/2014/main" id="{00000000-0008-0000-0D00-000064000000}"/>
            </a:ext>
          </a:extLst>
        </xdr:cNvPr>
        <xdr:cNvSpPr/>
      </xdr:nvSpPr>
      <xdr:spPr>
        <a:xfrm>
          <a:off x="7679341" y="2594889"/>
          <a:ext cx="541848" cy="554584"/>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D</a:t>
          </a:r>
          <a:endParaRPr kumimoji="1" lang="ja-JP" altLang="en-US" sz="1800" b="1">
            <a:solidFill>
              <a:sysClr val="windowText" lastClr="000000"/>
            </a:solidFill>
          </a:endParaRPr>
        </a:p>
      </xdr:txBody>
    </xdr:sp>
    <xdr:clientData/>
  </xdr:twoCellAnchor>
  <xdr:twoCellAnchor>
    <xdr:from>
      <xdr:col>5</xdr:col>
      <xdr:colOff>358345</xdr:colOff>
      <xdr:row>13</xdr:row>
      <xdr:rowOff>122104</xdr:rowOff>
    </xdr:from>
    <xdr:to>
      <xdr:col>6</xdr:col>
      <xdr:colOff>279159</xdr:colOff>
      <xdr:row>16</xdr:row>
      <xdr:rowOff>162337</xdr:rowOff>
    </xdr:to>
    <xdr:sp macro="" textlink="">
      <xdr:nvSpPr>
        <xdr:cNvPr id="101" name="フローチャート: 結合子 100">
          <a:extLst>
            <a:ext uri="{FF2B5EF4-FFF2-40B4-BE49-F238E27FC236}">
              <a16:creationId xmlns:a16="http://schemas.microsoft.com/office/drawing/2014/main" id="{00000000-0008-0000-0D00-000065000000}"/>
            </a:ext>
          </a:extLst>
        </xdr:cNvPr>
        <xdr:cNvSpPr/>
      </xdr:nvSpPr>
      <xdr:spPr>
        <a:xfrm>
          <a:off x="5311345" y="2350954"/>
          <a:ext cx="539939" cy="554583"/>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E</a:t>
          </a:r>
          <a:endParaRPr kumimoji="1" lang="ja-JP" altLang="en-US" sz="1800" b="1">
            <a:solidFill>
              <a:sysClr val="windowText" lastClr="000000"/>
            </a:solidFill>
          </a:endParaRPr>
        </a:p>
      </xdr:txBody>
    </xdr:sp>
    <xdr:clientData/>
  </xdr:twoCellAnchor>
  <xdr:twoCellAnchor>
    <xdr:from>
      <xdr:col>19</xdr:col>
      <xdr:colOff>269570</xdr:colOff>
      <xdr:row>33</xdr:row>
      <xdr:rowOff>79444</xdr:rowOff>
    </xdr:from>
    <xdr:to>
      <xdr:col>20</xdr:col>
      <xdr:colOff>192294</xdr:colOff>
      <xdr:row>36</xdr:row>
      <xdr:rowOff>121584</xdr:rowOff>
    </xdr:to>
    <xdr:sp macro="" textlink="">
      <xdr:nvSpPr>
        <xdr:cNvPr id="102" name="フローチャート: 結合子 101">
          <a:extLst>
            <a:ext uri="{FF2B5EF4-FFF2-40B4-BE49-F238E27FC236}">
              <a16:creationId xmlns:a16="http://schemas.microsoft.com/office/drawing/2014/main" id="{00000000-0008-0000-0D00-000066000000}"/>
            </a:ext>
          </a:extLst>
        </xdr:cNvPr>
        <xdr:cNvSpPr/>
      </xdr:nvSpPr>
      <xdr:spPr>
        <a:xfrm>
          <a:off x="13890320" y="5737294"/>
          <a:ext cx="541849" cy="556490"/>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F</a:t>
          </a:r>
          <a:endParaRPr kumimoji="1" lang="ja-JP" altLang="en-US" sz="1800" b="1">
            <a:solidFill>
              <a:sysClr val="windowText" lastClr="000000"/>
            </a:solidFill>
          </a:endParaRPr>
        </a:p>
      </xdr:txBody>
    </xdr:sp>
    <xdr:clientData/>
  </xdr:twoCellAnchor>
  <xdr:twoCellAnchor>
    <xdr:from>
      <xdr:col>11</xdr:col>
      <xdr:colOff>190499</xdr:colOff>
      <xdr:row>51</xdr:row>
      <xdr:rowOff>40822</xdr:rowOff>
    </xdr:from>
    <xdr:to>
      <xdr:col>15</xdr:col>
      <xdr:colOff>476249</xdr:colOff>
      <xdr:row>54</xdr:row>
      <xdr:rowOff>27215</xdr:rowOff>
    </xdr:to>
    <xdr:sp macro="" textlink="">
      <xdr:nvSpPr>
        <xdr:cNvPr id="105" name="テキスト ボックス 104">
          <a:extLst>
            <a:ext uri="{FF2B5EF4-FFF2-40B4-BE49-F238E27FC236}">
              <a16:creationId xmlns:a16="http://schemas.microsoft.com/office/drawing/2014/main" id="{00000000-0008-0000-0D00-000069000000}"/>
            </a:ext>
          </a:extLst>
        </xdr:cNvPr>
        <xdr:cNvSpPr txBox="1"/>
      </xdr:nvSpPr>
      <xdr:spPr>
        <a:xfrm>
          <a:off x="8953499" y="9062358"/>
          <a:ext cx="2789464" cy="5170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1800"/>
            <a:t>4/4</a:t>
          </a:r>
          <a:r>
            <a:rPr kumimoji="1" lang="ja-JP" altLang="en-US" sz="1800"/>
            <a:t>液抜き確認箇所</a:t>
          </a:r>
        </a:p>
      </xdr:txBody>
    </xdr:sp>
    <xdr:clientData/>
  </xdr:twoCellAnchor>
  <xdr:twoCellAnchor>
    <xdr:from>
      <xdr:col>15</xdr:col>
      <xdr:colOff>190500</xdr:colOff>
      <xdr:row>50</xdr:row>
      <xdr:rowOff>108857</xdr:rowOff>
    </xdr:from>
    <xdr:to>
      <xdr:col>15</xdr:col>
      <xdr:colOff>598715</xdr:colOff>
      <xdr:row>52</xdr:row>
      <xdr:rowOff>54428</xdr:rowOff>
    </xdr:to>
    <xdr:cxnSp macro="">
      <xdr:nvCxnSpPr>
        <xdr:cNvPr id="107" name="直線矢印コネクタ 106">
          <a:extLst>
            <a:ext uri="{FF2B5EF4-FFF2-40B4-BE49-F238E27FC236}">
              <a16:creationId xmlns:a16="http://schemas.microsoft.com/office/drawing/2014/main" id="{00000000-0008-0000-0D00-00006B000000}"/>
            </a:ext>
          </a:extLst>
        </xdr:cNvPr>
        <xdr:cNvCxnSpPr/>
      </xdr:nvCxnSpPr>
      <xdr:spPr>
        <a:xfrm flipV="1">
          <a:off x="11457214" y="8953500"/>
          <a:ext cx="408215" cy="29935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497060</xdr:colOff>
      <xdr:row>18</xdr:row>
      <xdr:rowOff>41622</xdr:rowOff>
    </xdr:from>
    <xdr:to>
      <xdr:col>15</xdr:col>
      <xdr:colOff>388204</xdr:colOff>
      <xdr:row>19</xdr:row>
      <xdr:rowOff>100131</xdr:rowOff>
    </xdr:to>
    <xdr:cxnSp macro="">
      <xdr:nvCxnSpPr>
        <xdr:cNvPr id="109" name="直線矢印コネクタ 108">
          <a:extLst>
            <a:ext uri="{FF2B5EF4-FFF2-40B4-BE49-F238E27FC236}">
              <a16:creationId xmlns:a16="http://schemas.microsoft.com/office/drawing/2014/main" id="{00000000-0008-0000-0D00-00006D000000}"/>
            </a:ext>
          </a:extLst>
        </xdr:cNvPr>
        <xdr:cNvCxnSpPr/>
      </xdr:nvCxnSpPr>
      <xdr:spPr>
        <a:xfrm flipH="1">
          <a:off x="10974560" y="3067210"/>
          <a:ext cx="507468" cy="22659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27216</xdr:colOff>
      <xdr:row>12</xdr:row>
      <xdr:rowOff>95250</xdr:rowOff>
    </xdr:from>
    <xdr:to>
      <xdr:col>10</xdr:col>
      <xdr:colOff>435431</xdr:colOff>
      <xdr:row>13</xdr:row>
      <xdr:rowOff>112938</xdr:rowOff>
    </xdr:to>
    <xdr:cxnSp macro="">
      <xdr:nvCxnSpPr>
        <xdr:cNvPr id="113" name="直線矢印コネクタ 112">
          <a:extLst>
            <a:ext uri="{FF2B5EF4-FFF2-40B4-BE49-F238E27FC236}">
              <a16:creationId xmlns:a16="http://schemas.microsoft.com/office/drawing/2014/main" id="{00000000-0008-0000-0D00-000071000000}"/>
            </a:ext>
          </a:extLst>
        </xdr:cNvPr>
        <xdr:cNvCxnSpPr/>
      </xdr:nvCxnSpPr>
      <xdr:spPr>
        <a:xfrm>
          <a:off x="8164287" y="2217964"/>
          <a:ext cx="408215" cy="194581"/>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272141</xdr:colOff>
      <xdr:row>10</xdr:row>
      <xdr:rowOff>54429</xdr:rowOff>
    </xdr:from>
    <xdr:to>
      <xdr:col>10</xdr:col>
      <xdr:colOff>557891</xdr:colOff>
      <xdr:row>13</xdr:row>
      <xdr:rowOff>40822</xdr:rowOff>
    </xdr:to>
    <xdr:sp macro="" textlink="">
      <xdr:nvSpPr>
        <xdr:cNvPr id="116" name="テキスト ボックス 115">
          <a:extLst>
            <a:ext uri="{FF2B5EF4-FFF2-40B4-BE49-F238E27FC236}">
              <a16:creationId xmlns:a16="http://schemas.microsoft.com/office/drawing/2014/main" id="{00000000-0008-0000-0D00-000074000000}"/>
            </a:ext>
          </a:extLst>
        </xdr:cNvPr>
        <xdr:cNvSpPr txBox="1"/>
      </xdr:nvSpPr>
      <xdr:spPr>
        <a:xfrm>
          <a:off x="5905498" y="1823358"/>
          <a:ext cx="2789464" cy="5170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a:t>ﾌﾗﾝｼﾞ開放確認箇所</a:t>
          </a:r>
        </a:p>
      </xdr:txBody>
    </xdr:sp>
    <xdr:clientData/>
  </xdr:twoCellAnchor>
  <xdr:twoCellAnchor>
    <xdr:from>
      <xdr:col>15</xdr:col>
      <xdr:colOff>107254</xdr:colOff>
      <xdr:row>16</xdr:row>
      <xdr:rowOff>144076</xdr:rowOff>
    </xdr:from>
    <xdr:to>
      <xdr:col>19</xdr:col>
      <xdr:colOff>393003</xdr:colOff>
      <xdr:row>19</xdr:row>
      <xdr:rowOff>130470</xdr:rowOff>
    </xdr:to>
    <xdr:sp macro="" textlink="">
      <xdr:nvSpPr>
        <xdr:cNvPr id="117" name="テキスト ボックス 116">
          <a:extLst>
            <a:ext uri="{FF2B5EF4-FFF2-40B4-BE49-F238E27FC236}">
              <a16:creationId xmlns:a16="http://schemas.microsoft.com/office/drawing/2014/main" id="{00000000-0008-0000-0D00-000075000000}"/>
            </a:ext>
          </a:extLst>
        </xdr:cNvPr>
        <xdr:cNvSpPr txBox="1"/>
      </xdr:nvSpPr>
      <xdr:spPr>
        <a:xfrm>
          <a:off x="11201078" y="2833488"/>
          <a:ext cx="2751043" cy="4906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a:t>ﾌﾗﾝｼﾞ開放確認箇所</a:t>
          </a:r>
        </a:p>
      </xdr:txBody>
    </xdr:sp>
    <xdr:clientData/>
  </xdr:twoCellAnchor>
  <xdr:twoCellAnchor>
    <xdr:from>
      <xdr:col>15</xdr:col>
      <xdr:colOff>314325</xdr:colOff>
      <xdr:row>30</xdr:row>
      <xdr:rowOff>123826</xdr:rowOff>
    </xdr:from>
    <xdr:to>
      <xdr:col>16</xdr:col>
      <xdr:colOff>134471</xdr:colOff>
      <xdr:row>33</xdr:row>
      <xdr:rowOff>95250</xdr:rowOff>
    </xdr:to>
    <xdr:cxnSp macro="">
      <xdr:nvCxnSpPr>
        <xdr:cNvPr id="118" name="直線矢印コネクタ 117">
          <a:extLst>
            <a:ext uri="{FF2B5EF4-FFF2-40B4-BE49-F238E27FC236}">
              <a16:creationId xmlns:a16="http://schemas.microsoft.com/office/drawing/2014/main" id="{00000000-0008-0000-0D00-000076000000}"/>
            </a:ext>
          </a:extLst>
        </xdr:cNvPr>
        <xdr:cNvCxnSpPr/>
      </xdr:nvCxnSpPr>
      <xdr:spPr>
        <a:xfrm flipV="1">
          <a:off x="9601200" y="5267326"/>
          <a:ext cx="439271" cy="485774"/>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494015</xdr:colOff>
      <xdr:row>33</xdr:row>
      <xdr:rowOff>40101</xdr:rowOff>
    </xdr:from>
    <xdr:to>
      <xdr:col>16</xdr:col>
      <xdr:colOff>163442</xdr:colOff>
      <xdr:row>36</xdr:row>
      <xdr:rowOff>26495</xdr:rowOff>
    </xdr:to>
    <xdr:sp macro="" textlink="">
      <xdr:nvSpPr>
        <xdr:cNvPr id="120" name="テキスト ボックス 119">
          <a:extLst>
            <a:ext uri="{FF2B5EF4-FFF2-40B4-BE49-F238E27FC236}">
              <a16:creationId xmlns:a16="http://schemas.microsoft.com/office/drawing/2014/main" id="{00000000-0008-0000-0D00-000078000000}"/>
            </a:ext>
          </a:extLst>
        </xdr:cNvPr>
        <xdr:cNvSpPr txBox="1"/>
      </xdr:nvSpPr>
      <xdr:spPr>
        <a:xfrm>
          <a:off x="7304390" y="5697951"/>
          <a:ext cx="2765052" cy="5007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a:t>ﾌﾗﾝｼﾞ開放確認箇所</a:t>
          </a:r>
        </a:p>
      </xdr:txBody>
    </xdr:sp>
    <xdr:clientData/>
  </xdr:twoCellAnchor>
  <xdr:twoCellAnchor>
    <xdr:from>
      <xdr:col>16</xdr:col>
      <xdr:colOff>509308</xdr:colOff>
      <xdr:row>21</xdr:row>
      <xdr:rowOff>78441</xdr:rowOff>
    </xdr:from>
    <xdr:to>
      <xdr:col>19</xdr:col>
      <xdr:colOff>554131</xdr:colOff>
      <xdr:row>27</xdr:row>
      <xdr:rowOff>84124</xdr:rowOff>
    </xdr:to>
    <xdr:cxnSp macro="">
      <xdr:nvCxnSpPr>
        <xdr:cNvPr id="122" name="直線矢印コネクタ 121">
          <a:extLst>
            <a:ext uri="{FF2B5EF4-FFF2-40B4-BE49-F238E27FC236}">
              <a16:creationId xmlns:a16="http://schemas.microsoft.com/office/drawing/2014/main" id="{00000000-0008-0000-0D00-00007A000000}"/>
            </a:ext>
          </a:extLst>
        </xdr:cNvPr>
        <xdr:cNvCxnSpPr/>
      </xdr:nvCxnSpPr>
      <xdr:spPr>
        <a:xfrm flipH="1">
          <a:off x="10415308" y="3678891"/>
          <a:ext cx="1902198" cy="1034383"/>
        </a:xfrm>
        <a:prstGeom prst="straightConnector1">
          <a:avLst/>
        </a:prstGeom>
        <a:ln w="28575">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260934</xdr:colOff>
      <xdr:row>19</xdr:row>
      <xdr:rowOff>139274</xdr:rowOff>
    </xdr:from>
    <xdr:to>
      <xdr:col>23</xdr:col>
      <xdr:colOff>546684</xdr:colOff>
      <xdr:row>22</xdr:row>
      <xdr:rowOff>125667</xdr:rowOff>
    </xdr:to>
    <xdr:sp macro="" textlink="">
      <xdr:nvSpPr>
        <xdr:cNvPr id="124" name="テキスト ボックス 123">
          <a:extLst>
            <a:ext uri="{FF2B5EF4-FFF2-40B4-BE49-F238E27FC236}">
              <a16:creationId xmlns:a16="http://schemas.microsoft.com/office/drawing/2014/main" id="{00000000-0008-0000-0D00-00007C000000}"/>
            </a:ext>
          </a:extLst>
        </xdr:cNvPr>
        <xdr:cNvSpPr txBox="1"/>
      </xdr:nvSpPr>
      <xdr:spPr>
        <a:xfrm>
          <a:off x="13820052" y="3332950"/>
          <a:ext cx="2751044" cy="4906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a:t>ﾌﾗﾝｼﾞ開放確認箇所</a:t>
          </a:r>
        </a:p>
      </xdr:txBody>
    </xdr:sp>
    <xdr:clientData/>
  </xdr:twoCellAnchor>
  <xdr:twoCellAnchor>
    <xdr:from>
      <xdr:col>23</xdr:col>
      <xdr:colOff>280148</xdr:colOff>
      <xdr:row>20</xdr:row>
      <xdr:rowOff>11204</xdr:rowOff>
    </xdr:from>
    <xdr:to>
      <xdr:col>24</xdr:col>
      <xdr:colOff>168089</xdr:colOff>
      <xdr:row>22</xdr:row>
      <xdr:rowOff>33616</xdr:rowOff>
    </xdr:to>
    <xdr:sp macro="" textlink="">
      <xdr:nvSpPr>
        <xdr:cNvPr id="125" name="矢印: 右 124">
          <a:extLst>
            <a:ext uri="{FF2B5EF4-FFF2-40B4-BE49-F238E27FC236}">
              <a16:creationId xmlns:a16="http://schemas.microsoft.com/office/drawing/2014/main" id="{00000000-0008-0000-0D00-00007D000000}"/>
            </a:ext>
          </a:extLst>
        </xdr:cNvPr>
        <xdr:cNvSpPr/>
      </xdr:nvSpPr>
      <xdr:spPr>
        <a:xfrm>
          <a:off x="14455589" y="3372969"/>
          <a:ext cx="504265" cy="35858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294551</xdr:colOff>
      <xdr:row>19</xdr:row>
      <xdr:rowOff>94450</xdr:rowOff>
    </xdr:from>
    <xdr:to>
      <xdr:col>28</xdr:col>
      <xdr:colOff>580301</xdr:colOff>
      <xdr:row>22</xdr:row>
      <xdr:rowOff>80843</xdr:rowOff>
    </xdr:to>
    <xdr:sp macro="" textlink="">
      <xdr:nvSpPr>
        <xdr:cNvPr id="126" name="テキスト ボックス 125">
          <a:extLst>
            <a:ext uri="{FF2B5EF4-FFF2-40B4-BE49-F238E27FC236}">
              <a16:creationId xmlns:a16="http://schemas.microsoft.com/office/drawing/2014/main" id="{00000000-0008-0000-0D00-00007E000000}"/>
            </a:ext>
          </a:extLst>
        </xdr:cNvPr>
        <xdr:cNvSpPr txBox="1"/>
      </xdr:nvSpPr>
      <xdr:spPr>
        <a:xfrm>
          <a:off x="15086316" y="3288126"/>
          <a:ext cx="2751044" cy="4906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a:t>詰まり発見箇所</a:t>
          </a:r>
        </a:p>
      </xdr:txBody>
    </xdr:sp>
    <xdr:clientData/>
  </xdr:twoCellAnchor>
  <xdr:twoCellAnchor>
    <xdr:from>
      <xdr:col>24</xdr:col>
      <xdr:colOff>235323</xdr:colOff>
      <xdr:row>16</xdr:row>
      <xdr:rowOff>89647</xdr:rowOff>
    </xdr:from>
    <xdr:to>
      <xdr:col>29</xdr:col>
      <xdr:colOff>414619</xdr:colOff>
      <xdr:row>24</xdr:row>
      <xdr:rowOff>134470</xdr:rowOff>
    </xdr:to>
    <xdr:sp macro="" textlink="">
      <xdr:nvSpPr>
        <xdr:cNvPr id="128" name="爆発: 14 pt 127">
          <a:extLst>
            <a:ext uri="{FF2B5EF4-FFF2-40B4-BE49-F238E27FC236}">
              <a16:creationId xmlns:a16="http://schemas.microsoft.com/office/drawing/2014/main" id="{00000000-0008-0000-0D00-000080000000}"/>
            </a:ext>
          </a:extLst>
        </xdr:cNvPr>
        <xdr:cNvSpPr/>
      </xdr:nvSpPr>
      <xdr:spPr>
        <a:xfrm>
          <a:off x="15027088" y="2779059"/>
          <a:ext cx="3260913" cy="1389529"/>
        </a:xfrm>
        <a:prstGeom prst="irregularSeal2">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25611</xdr:colOff>
      <xdr:row>12</xdr:row>
      <xdr:rowOff>88046</xdr:rowOff>
    </xdr:from>
    <xdr:to>
      <xdr:col>3</xdr:col>
      <xdr:colOff>168088</xdr:colOff>
      <xdr:row>15</xdr:row>
      <xdr:rowOff>74439</xdr:rowOff>
    </xdr:to>
    <xdr:sp macro="" textlink="">
      <xdr:nvSpPr>
        <xdr:cNvPr id="129" name="テキスト ボックス 128">
          <a:extLst>
            <a:ext uri="{FF2B5EF4-FFF2-40B4-BE49-F238E27FC236}">
              <a16:creationId xmlns:a16="http://schemas.microsoft.com/office/drawing/2014/main" id="{00000000-0008-0000-0D00-000081000000}"/>
            </a:ext>
          </a:extLst>
        </xdr:cNvPr>
        <xdr:cNvSpPr txBox="1"/>
      </xdr:nvSpPr>
      <xdr:spPr>
        <a:xfrm>
          <a:off x="641935" y="2105105"/>
          <a:ext cx="1375124" cy="4906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b="1">
              <a:solidFill>
                <a:srgbClr val="FF0000"/>
              </a:solidFill>
            </a:rPr>
            <a:t>運転</a:t>
          </a:r>
        </a:p>
      </xdr:txBody>
    </xdr:sp>
    <xdr:clientData/>
  </xdr:twoCellAnchor>
  <xdr:twoCellAnchor>
    <xdr:from>
      <xdr:col>5</xdr:col>
      <xdr:colOff>44825</xdr:colOff>
      <xdr:row>17</xdr:row>
      <xdr:rowOff>156882</xdr:rowOff>
    </xdr:from>
    <xdr:to>
      <xdr:col>6</xdr:col>
      <xdr:colOff>78443</xdr:colOff>
      <xdr:row>23</xdr:row>
      <xdr:rowOff>33618</xdr:rowOff>
    </xdr:to>
    <xdr:sp macro="" textlink="">
      <xdr:nvSpPr>
        <xdr:cNvPr id="130" name="矢印: 環状 129">
          <a:extLst>
            <a:ext uri="{FF2B5EF4-FFF2-40B4-BE49-F238E27FC236}">
              <a16:creationId xmlns:a16="http://schemas.microsoft.com/office/drawing/2014/main" id="{00000000-0008-0000-0D00-000082000000}"/>
            </a:ext>
          </a:extLst>
        </xdr:cNvPr>
        <xdr:cNvSpPr/>
      </xdr:nvSpPr>
      <xdr:spPr>
        <a:xfrm rot="11432476">
          <a:off x="3126443" y="3014382"/>
          <a:ext cx="649941" cy="885265"/>
        </a:xfrm>
        <a:prstGeom prst="circularArrow">
          <a:avLst>
            <a:gd name="adj1" fmla="val 12500"/>
            <a:gd name="adj2" fmla="val 1142319"/>
            <a:gd name="adj3" fmla="val 20457681"/>
            <a:gd name="adj4" fmla="val 12838098"/>
            <a:gd name="adj5" fmla="val 125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xdr:col>
      <xdr:colOff>560295</xdr:colOff>
      <xdr:row>17</xdr:row>
      <xdr:rowOff>145674</xdr:rowOff>
    </xdr:from>
    <xdr:to>
      <xdr:col>4</xdr:col>
      <xdr:colOff>593913</xdr:colOff>
      <xdr:row>23</xdr:row>
      <xdr:rowOff>22410</xdr:rowOff>
    </xdr:to>
    <xdr:sp macro="" textlink="">
      <xdr:nvSpPr>
        <xdr:cNvPr id="131" name="矢印: 環状 130">
          <a:extLst>
            <a:ext uri="{FF2B5EF4-FFF2-40B4-BE49-F238E27FC236}">
              <a16:creationId xmlns:a16="http://schemas.microsoft.com/office/drawing/2014/main" id="{00000000-0008-0000-0D00-000083000000}"/>
            </a:ext>
          </a:extLst>
        </xdr:cNvPr>
        <xdr:cNvSpPr/>
      </xdr:nvSpPr>
      <xdr:spPr>
        <a:xfrm rot="10167524" flipH="1">
          <a:off x="2409266" y="3003174"/>
          <a:ext cx="649941" cy="885265"/>
        </a:xfrm>
        <a:prstGeom prst="circularArrow">
          <a:avLst>
            <a:gd name="adj1" fmla="val 12500"/>
            <a:gd name="adj2" fmla="val 1142319"/>
            <a:gd name="adj3" fmla="val 20457681"/>
            <a:gd name="adj4" fmla="val 12600309"/>
            <a:gd name="adj5" fmla="val 125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6</xdr:col>
      <xdr:colOff>585906</xdr:colOff>
      <xdr:row>8</xdr:row>
      <xdr:rowOff>99254</xdr:rowOff>
    </xdr:from>
    <xdr:to>
      <xdr:col>10</xdr:col>
      <xdr:colOff>235324</xdr:colOff>
      <xdr:row>11</xdr:row>
      <xdr:rowOff>85647</xdr:rowOff>
    </xdr:to>
    <xdr:sp macro="" textlink="">
      <xdr:nvSpPr>
        <xdr:cNvPr id="133" name="テキスト ボックス 132">
          <a:extLst>
            <a:ext uri="{FF2B5EF4-FFF2-40B4-BE49-F238E27FC236}">
              <a16:creationId xmlns:a16="http://schemas.microsoft.com/office/drawing/2014/main" id="{00000000-0008-0000-0D00-000085000000}"/>
            </a:ext>
          </a:extLst>
        </xdr:cNvPr>
        <xdr:cNvSpPr txBox="1"/>
      </xdr:nvSpPr>
      <xdr:spPr>
        <a:xfrm>
          <a:off x="4283847" y="1443960"/>
          <a:ext cx="2114712" cy="4906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b="1">
              <a:solidFill>
                <a:srgbClr val="FF0000"/>
              </a:solidFill>
            </a:rPr>
            <a:t>エアー吸い音確認</a:t>
          </a:r>
        </a:p>
      </xdr:txBody>
    </xdr:sp>
    <xdr:clientData/>
  </xdr:twoCellAnchor>
  <xdr:twoCellAnchor>
    <xdr:from>
      <xdr:col>15</xdr:col>
      <xdr:colOff>406612</xdr:colOff>
      <xdr:row>15</xdr:row>
      <xdr:rowOff>54430</xdr:rowOff>
    </xdr:from>
    <xdr:to>
      <xdr:col>19</xdr:col>
      <xdr:colOff>56030</xdr:colOff>
      <xdr:row>18</xdr:row>
      <xdr:rowOff>40824</xdr:rowOff>
    </xdr:to>
    <xdr:sp macro="" textlink="">
      <xdr:nvSpPr>
        <xdr:cNvPr id="134" name="テキスト ボックス 133">
          <a:extLst>
            <a:ext uri="{FF2B5EF4-FFF2-40B4-BE49-F238E27FC236}">
              <a16:creationId xmlns:a16="http://schemas.microsoft.com/office/drawing/2014/main" id="{00000000-0008-0000-0D00-000086000000}"/>
            </a:ext>
          </a:extLst>
        </xdr:cNvPr>
        <xdr:cNvSpPr txBox="1"/>
      </xdr:nvSpPr>
      <xdr:spPr>
        <a:xfrm>
          <a:off x="9651465" y="2575754"/>
          <a:ext cx="2114712" cy="4906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b="1">
              <a:solidFill>
                <a:srgbClr val="FF0000"/>
              </a:solidFill>
            </a:rPr>
            <a:t>エアー吸い音確認</a:t>
          </a:r>
        </a:p>
      </xdr:txBody>
    </xdr:sp>
    <xdr:clientData/>
  </xdr:twoCellAnchor>
  <xdr:twoCellAnchor>
    <xdr:from>
      <xdr:col>12</xdr:col>
      <xdr:colOff>135430</xdr:colOff>
      <xdr:row>34</xdr:row>
      <xdr:rowOff>145758</xdr:rowOff>
    </xdr:from>
    <xdr:to>
      <xdr:col>15</xdr:col>
      <xdr:colOff>401171</xdr:colOff>
      <xdr:row>37</xdr:row>
      <xdr:rowOff>132152</xdr:rowOff>
    </xdr:to>
    <xdr:sp macro="" textlink="">
      <xdr:nvSpPr>
        <xdr:cNvPr id="137" name="テキスト ボックス 136">
          <a:extLst>
            <a:ext uri="{FF2B5EF4-FFF2-40B4-BE49-F238E27FC236}">
              <a16:creationId xmlns:a16="http://schemas.microsoft.com/office/drawing/2014/main" id="{00000000-0008-0000-0D00-000089000000}"/>
            </a:ext>
          </a:extLst>
        </xdr:cNvPr>
        <xdr:cNvSpPr txBox="1"/>
      </xdr:nvSpPr>
      <xdr:spPr>
        <a:xfrm>
          <a:off x="7564930" y="5975058"/>
          <a:ext cx="2123116" cy="5007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b="1">
              <a:solidFill>
                <a:srgbClr val="0070C0"/>
              </a:solidFill>
            </a:rPr>
            <a:t>エアー吸い音なし</a:t>
          </a:r>
        </a:p>
      </xdr:txBody>
    </xdr:sp>
    <xdr:clientData/>
  </xdr:twoCellAnchor>
  <xdr:twoCellAnchor>
    <xdr:from>
      <xdr:col>26</xdr:col>
      <xdr:colOff>204106</xdr:colOff>
      <xdr:row>25</xdr:row>
      <xdr:rowOff>16808</xdr:rowOff>
    </xdr:from>
    <xdr:to>
      <xdr:col>27</xdr:col>
      <xdr:colOff>16809</xdr:colOff>
      <xdr:row>28</xdr:row>
      <xdr:rowOff>16808</xdr:rowOff>
    </xdr:to>
    <xdr:sp macro="" textlink="">
      <xdr:nvSpPr>
        <xdr:cNvPr id="153" name="矢印: 右 152">
          <a:extLst>
            <a:ext uri="{FF2B5EF4-FFF2-40B4-BE49-F238E27FC236}">
              <a16:creationId xmlns:a16="http://schemas.microsoft.com/office/drawing/2014/main" id="{00000000-0008-0000-0D00-000099000000}"/>
            </a:ext>
          </a:extLst>
        </xdr:cNvPr>
        <xdr:cNvSpPr/>
      </xdr:nvSpPr>
      <xdr:spPr>
        <a:xfrm rot="5400000">
          <a:off x="16432225" y="4485153"/>
          <a:ext cx="530679" cy="43863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536282</xdr:colOff>
      <xdr:row>30</xdr:row>
      <xdr:rowOff>11209</xdr:rowOff>
    </xdr:from>
    <xdr:to>
      <xdr:col>33</xdr:col>
      <xdr:colOff>89649</xdr:colOff>
      <xdr:row>49</xdr:row>
      <xdr:rowOff>174966</xdr:rowOff>
    </xdr:to>
    <xdr:grpSp>
      <xdr:nvGrpSpPr>
        <xdr:cNvPr id="157" name="グループ化 156">
          <a:extLst>
            <a:ext uri="{FF2B5EF4-FFF2-40B4-BE49-F238E27FC236}">
              <a16:creationId xmlns:a16="http://schemas.microsoft.com/office/drawing/2014/main" id="{00000000-0008-0000-0D00-00009D000000}"/>
            </a:ext>
          </a:extLst>
        </xdr:cNvPr>
        <xdr:cNvGrpSpPr/>
      </xdr:nvGrpSpPr>
      <xdr:grpSpPr>
        <a:xfrm>
          <a:off x="13054853" y="5319900"/>
          <a:ext cx="7694249" cy="3519006"/>
          <a:chOff x="12849318" y="5670180"/>
          <a:chExt cx="7567800" cy="3349639"/>
        </a:xfrm>
      </xdr:grpSpPr>
      <xdr:grpSp>
        <xdr:nvGrpSpPr>
          <xdr:cNvPr id="150" name="グループ化 149">
            <a:extLst>
              <a:ext uri="{FF2B5EF4-FFF2-40B4-BE49-F238E27FC236}">
                <a16:creationId xmlns:a16="http://schemas.microsoft.com/office/drawing/2014/main" id="{00000000-0008-0000-0D00-000096000000}"/>
              </a:ext>
            </a:extLst>
          </xdr:cNvPr>
          <xdr:cNvGrpSpPr/>
        </xdr:nvGrpSpPr>
        <xdr:grpSpPr>
          <a:xfrm>
            <a:off x="14097000" y="5670180"/>
            <a:ext cx="4672853" cy="3349639"/>
            <a:chOff x="14287500" y="5905504"/>
            <a:chExt cx="4672853" cy="3349639"/>
          </a:xfrm>
        </xdr:grpSpPr>
        <xdr:sp macro="" textlink="">
          <xdr:nvSpPr>
            <xdr:cNvPr id="143" name="弦 142">
              <a:extLst>
                <a:ext uri="{FF2B5EF4-FFF2-40B4-BE49-F238E27FC236}">
                  <a16:creationId xmlns:a16="http://schemas.microsoft.com/office/drawing/2014/main" id="{00000000-0008-0000-0D00-00008F000000}"/>
                </a:ext>
              </a:extLst>
            </xdr:cNvPr>
            <xdr:cNvSpPr/>
          </xdr:nvSpPr>
          <xdr:spPr>
            <a:xfrm rot="3518587">
              <a:off x="15461656" y="6890472"/>
              <a:ext cx="2388402" cy="2340940"/>
            </a:xfrm>
            <a:prstGeom prst="chord">
              <a:avLst>
                <a:gd name="adj1" fmla="val 9146959"/>
                <a:gd name="adj2" fmla="val 16200000"/>
              </a:avLst>
            </a:prstGeom>
            <a:solidFill>
              <a:schemeClr val="accent6">
                <a:lumMod val="50000"/>
              </a:schemeClr>
            </a:solidFill>
            <a:ln>
              <a:solidFill>
                <a:srgbClr val="92D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142" name="グループ化 141">
              <a:extLst>
                <a:ext uri="{FF2B5EF4-FFF2-40B4-BE49-F238E27FC236}">
                  <a16:creationId xmlns:a16="http://schemas.microsoft.com/office/drawing/2014/main" id="{00000000-0008-0000-0D00-00008E000000}"/>
                </a:ext>
              </a:extLst>
            </xdr:cNvPr>
            <xdr:cNvGrpSpPr/>
          </xdr:nvGrpSpPr>
          <xdr:grpSpPr>
            <a:xfrm>
              <a:off x="14287500" y="5905504"/>
              <a:ext cx="4672853" cy="2947145"/>
              <a:chOff x="14287500" y="5569328"/>
              <a:chExt cx="4672853" cy="2947145"/>
            </a:xfrm>
          </xdr:grpSpPr>
          <xdr:sp macro="" textlink="">
            <xdr:nvSpPr>
              <xdr:cNvPr id="141" name="正方形/長方形 140">
                <a:extLst>
                  <a:ext uri="{FF2B5EF4-FFF2-40B4-BE49-F238E27FC236}">
                    <a16:creationId xmlns:a16="http://schemas.microsoft.com/office/drawing/2014/main" id="{00000000-0008-0000-0D00-00008D000000}"/>
                  </a:ext>
                </a:extLst>
              </xdr:cNvPr>
              <xdr:cNvSpPr/>
            </xdr:nvSpPr>
            <xdr:spPr>
              <a:xfrm>
                <a:off x="15677030" y="5569328"/>
                <a:ext cx="1972236" cy="1064557"/>
              </a:xfrm>
              <a:prstGeom prst="rect">
                <a:avLst/>
              </a:prstGeom>
              <a:noFill/>
              <a:ln w="19050">
                <a:solidFill>
                  <a:schemeClr val="tx1"/>
                </a:solidFill>
                <a:prstDash val="soli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8" name="正方形/長方形 137">
                <a:extLst>
                  <a:ext uri="{FF2B5EF4-FFF2-40B4-BE49-F238E27FC236}">
                    <a16:creationId xmlns:a16="http://schemas.microsoft.com/office/drawing/2014/main" id="{00000000-0008-0000-0D00-00008A000000}"/>
                  </a:ext>
                </a:extLst>
              </xdr:cNvPr>
              <xdr:cNvSpPr/>
            </xdr:nvSpPr>
            <xdr:spPr>
              <a:xfrm>
                <a:off x="14309912" y="7126940"/>
                <a:ext cx="4650441" cy="448235"/>
              </a:xfrm>
              <a:prstGeom prst="rect">
                <a:avLst/>
              </a:prstGeom>
              <a:noFill/>
              <a:ln w="19050">
                <a:solidFill>
                  <a:schemeClr val="tx1"/>
                </a:solidFill>
                <a:prstDash val="dash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9" name="正方形/長方形 138">
                <a:extLst>
                  <a:ext uri="{FF2B5EF4-FFF2-40B4-BE49-F238E27FC236}">
                    <a16:creationId xmlns:a16="http://schemas.microsoft.com/office/drawing/2014/main" id="{00000000-0008-0000-0D00-00008B000000}"/>
                  </a:ext>
                </a:extLst>
              </xdr:cNvPr>
              <xdr:cNvSpPr/>
            </xdr:nvSpPr>
            <xdr:spPr>
              <a:xfrm>
                <a:off x="15677029" y="7575177"/>
                <a:ext cx="1972236" cy="941296"/>
              </a:xfrm>
              <a:prstGeom prst="rect">
                <a:avLst/>
              </a:prstGeom>
              <a:noFill/>
              <a:ln w="19050">
                <a:solidFill>
                  <a:schemeClr val="tx1"/>
                </a:solidFill>
                <a:prstDash val="soli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0" name="正方形/長方形 139">
                <a:extLst>
                  <a:ext uri="{FF2B5EF4-FFF2-40B4-BE49-F238E27FC236}">
                    <a16:creationId xmlns:a16="http://schemas.microsoft.com/office/drawing/2014/main" id="{00000000-0008-0000-0D00-00008C000000}"/>
                  </a:ext>
                </a:extLst>
              </xdr:cNvPr>
              <xdr:cNvSpPr/>
            </xdr:nvSpPr>
            <xdr:spPr>
              <a:xfrm>
                <a:off x="14287500" y="6376148"/>
                <a:ext cx="4650441" cy="504265"/>
              </a:xfrm>
              <a:prstGeom prst="rect">
                <a:avLst/>
              </a:prstGeom>
              <a:solidFill>
                <a:schemeClr val="bg1"/>
              </a:solidFill>
              <a:ln w="19050">
                <a:solidFill>
                  <a:schemeClr val="tx1"/>
                </a:solidFill>
                <a:prstDash val="dash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4" name="正方形/長方形 143">
                <a:extLst>
                  <a:ext uri="{FF2B5EF4-FFF2-40B4-BE49-F238E27FC236}">
                    <a16:creationId xmlns:a16="http://schemas.microsoft.com/office/drawing/2014/main" id="{00000000-0008-0000-0D00-000090000000}"/>
                  </a:ext>
                </a:extLst>
              </xdr:cNvPr>
              <xdr:cNvSpPr/>
            </xdr:nvSpPr>
            <xdr:spPr>
              <a:xfrm>
                <a:off x="14646088" y="6185652"/>
                <a:ext cx="549088" cy="1557613"/>
              </a:xfrm>
              <a:prstGeom prst="rect">
                <a:avLst/>
              </a:prstGeom>
              <a:noFill/>
              <a:ln w="19050">
                <a:solidFill>
                  <a:schemeClr val="tx1"/>
                </a:solidFill>
                <a:prstDash val="soli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5" name="正方形/長方形 144">
                <a:extLst>
                  <a:ext uri="{FF2B5EF4-FFF2-40B4-BE49-F238E27FC236}">
                    <a16:creationId xmlns:a16="http://schemas.microsoft.com/office/drawing/2014/main" id="{00000000-0008-0000-0D00-000091000000}"/>
                  </a:ext>
                </a:extLst>
              </xdr:cNvPr>
              <xdr:cNvSpPr/>
            </xdr:nvSpPr>
            <xdr:spPr>
              <a:xfrm>
                <a:off x="18086293" y="6196858"/>
                <a:ext cx="549088" cy="1557613"/>
              </a:xfrm>
              <a:prstGeom prst="rect">
                <a:avLst/>
              </a:prstGeom>
              <a:noFill/>
              <a:ln w="19050">
                <a:solidFill>
                  <a:schemeClr val="tx1"/>
                </a:solidFill>
                <a:prstDash val="soli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46" name="正方形/長方形 145">
              <a:extLst>
                <a:ext uri="{FF2B5EF4-FFF2-40B4-BE49-F238E27FC236}">
                  <a16:creationId xmlns:a16="http://schemas.microsoft.com/office/drawing/2014/main" id="{00000000-0008-0000-0D00-000092000000}"/>
                </a:ext>
              </a:extLst>
            </xdr:cNvPr>
            <xdr:cNvSpPr/>
          </xdr:nvSpPr>
          <xdr:spPr>
            <a:xfrm>
              <a:off x="14500411" y="6185647"/>
              <a:ext cx="806824" cy="40341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7" name="正方形/長方形 146">
              <a:extLst>
                <a:ext uri="{FF2B5EF4-FFF2-40B4-BE49-F238E27FC236}">
                  <a16:creationId xmlns:a16="http://schemas.microsoft.com/office/drawing/2014/main" id="{00000000-0008-0000-0D00-000093000000}"/>
                </a:ext>
              </a:extLst>
            </xdr:cNvPr>
            <xdr:cNvSpPr/>
          </xdr:nvSpPr>
          <xdr:spPr>
            <a:xfrm>
              <a:off x="14511617" y="8001000"/>
              <a:ext cx="806824" cy="40341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8" name="正方形/長方形 147">
              <a:extLst>
                <a:ext uri="{FF2B5EF4-FFF2-40B4-BE49-F238E27FC236}">
                  <a16:creationId xmlns:a16="http://schemas.microsoft.com/office/drawing/2014/main" id="{00000000-0008-0000-0D00-000094000000}"/>
                </a:ext>
              </a:extLst>
            </xdr:cNvPr>
            <xdr:cNvSpPr/>
          </xdr:nvSpPr>
          <xdr:spPr>
            <a:xfrm>
              <a:off x="17940617" y="6196853"/>
              <a:ext cx="806824" cy="40341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9" name="正方形/長方形 148">
              <a:extLst>
                <a:ext uri="{FF2B5EF4-FFF2-40B4-BE49-F238E27FC236}">
                  <a16:creationId xmlns:a16="http://schemas.microsoft.com/office/drawing/2014/main" id="{00000000-0008-0000-0D00-000095000000}"/>
                </a:ext>
              </a:extLst>
            </xdr:cNvPr>
            <xdr:cNvSpPr/>
          </xdr:nvSpPr>
          <xdr:spPr>
            <a:xfrm>
              <a:off x="17963028" y="8001000"/>
              <a:ext cx="806824" cy="40341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51" name="テキスト ボックス 150">
            <a:extLst>
              <a:ext uri="{FF2B5EF4-FFF2-40B4-BE49-F238E27FC236}">
                <a16:creationId xmlns:a16="http://schemas.microsoft.com/office/drawing/2014/main" id="{00000000-0008-0000-0D00-000097000000}"/>
              </a:ext>
            </a:extLst>
          </xdr:cNvPr>
          <xdr:cNvSpPr txBox="1"/>
        </xdr:nvSpPr>
        <xdr:spPr>
          <a:xfrm>
            <a:off x="18279994" y="6497812"/>
            <a:ext cx="2114712" cy="4906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b="1">
                <a:solidFill>
                  <a:srgbClr val="FF0000"/>
                </a:solidFill>
              </a:rPr>
              <a:t>ﾌﾗﾝｼﾞ上部</a:t>
            </a:r>
          </a:p>
        </xdr:txBody>
      </xdr:sp>
      <xdr:sp macro="" textlink="">
        <xdr:nvSpPr>
          <xdr:cNvPr id="152" name="テキスト ボックス 151">
            <a:extLst>
              <a:ext uri="{FF2B5EF4-FFF2-40B4-BE49-F238E27FC236}">
                <a16:creationId xmlns:a16="http://schemas.microsoft.com/office/drawing/2014/main" id="{00000000-0008-0000-0D00-000098000000}"/>
              </a:ext>
            </a:extLst>
          </xdr:cNvPr>
          <xdr:cNvSpPr txBox="1"/>
        </xdr:nvSpPr>
        <xdr:spPr>
          <a:xfrm>
            <a:off x="18302406" y="7214988"/>
            <a:ext cx="2114712" cy="4906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b="1">
                <a:solidFill>
                  <a:srgbClr val="FF0000"/>
                </a:solidFill>
              </a:rPr>
              <a:t>ﾌﾗﾝｼﾞ下部</a:t>
            </a:r>
          </a:p>
        </xdr:txBody>
      </xdr:sp>
      <xdr:cxnSp macro="">
        <xdr:nvCxnSpPr>
          <xdr:cNvPr id="154" name="直線矢印コネクタ 153">
            <a:extLst>
              <a:ext uri="{FF2B5EF4-FFF2-40B4-BE49-F238E27FC236}">
                <a16:creationId xmlns:a16="http://schemas.microsoft.com/office/drawing/2014/main" id="{00000000-0008-0000-0D00-00009A000000}"/>
              </a:ext>
            </a:extLst>
          </xdr:cNvPr>
          <xdr:cNvCxnSpPr/>
        </xdr:nvCxnSpPr>
        <xdr:spPr>
          <a:xfrm flipV="1">
            <a:off x="14771986" y="7278300"/>
            <a:ext cx="1857544" cy="1174376"/>
          </a:xfrm>
          <a:prstGeom prst="straightConnector1">
            <a:avLst/>
          </a:prstGeom>
          <a:ln w="28575">
            <a:solidFill>
              <a:srgbClr val="00B0F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56" name="テキスト ボックス 155">
            <a:extLst>
              <a:ext uri="{FF2B5EF4-FFF2-40B4-BE49-F238E27FC236}">
                <a16:creationId xmlns:a16="http://schemas.microsoft.com/office/drawing/2014/main" id="{00000000-0008-0000-0D00-00009C000000}"/>
              </a:ext>
            </a:extLst>
          </xdr:cNvPr>
          <xdr:cNvSpPr txBox="1"/>
        </xdr:nvSpPr>
        <xdr:spPr>
          <a:xfrm>
            <a:off x="12849318" y="8302793"/>
            <a:ext cx="2114712" cy="4906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b="1">
                <a:solidFill>
                  <a:sysClr val="windowText" lastClr="000000"/>
                </a:solidFill>
              </a:rPr>
              <a:t>緑色の結晶あり</a:t>
            </a:r>
          </a:p>
        </xdr:txBody>
      </xdr:sp>
    </xdr:grpSp>
    <xdr:clientData/>
  </xdr:twoCellAnchor>
  <xdr:twoCellAnchor>
    <xdr:from>
      <xdr:col>24</xdr:col>
      <xdr:colOff>408215</xdr:colOff>
      <xdr:row>46</xdr:row>
      <xdr:rowOff>108857</xdr:rowOff>
    </xdr:from>
    <xdr:to>
      <xdr:col>28</xdr:col>
      <xdr:colOff>544287</xdr:colOff>
      <xdr:row>55</xdr:row>
      <xdr:rowOff>68036</xdr:rowOff>
    </xdr:to>
    <xdr:sp macro="" textlink="">
      <xdr:nvSpPr>
        <xdr:cNvPr id="161" name="フローチャート: 照合 160">
          <a:extLst>
            <a:ext uri="{FF2B5EF4-FFF2-40B4-BE49-F238E27FC236}">
              <a16:creationId xmlns:a16="http://schemas.microsoft.com/office/drawing/2014/main" id="{00000000-0008-0000-0D00-0000A1000000}"/>
            </a:ext>
          </a:extLst>
        </xdr:cNvPr>
        <xdr:cNvSpPr/>
      </xdr:nvSpPr>
      <xdr:spPr>
        <a:xfrm>
          <a:off x="15430501" y="8245928"/>
          <a:ext cx="2639786" cy="1551215"/>
        </a:xfrm>
        <a:prstGeom prst="flowChartCollat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28</xdr:col>
      <xdr:colOff>494331</xdr:colOff>
      <xdr:row>49</xdr:row>
      <xdr:rowOff>96268</xdr:rowOff>
    </xdr:from>
    <xdr:to>
      <xdr:col>29</xdr:col>
      <xdr:colOff>407449</xdr:colOff>
      <xdr:row>52</xdr:row>
      <xdr:rowOff>149118</xdr:rowOff>
    </xdr:to>
    <xdr:sp macro="" textlink="">
      <xdr:nvSpPr>
        <xdr:cNvPr id="163" name="フローチャート: 結合子 162">
          <a:extLst>
            <a:ext uri="{FF2B5EF4-FFF2-40B4-BE49-F238E27FC236}">
              <a16:creationId xmlns:a16="http://schemas.microsoft.com/office/drawing/2014/main" id="{00000000-0008-0000-0D00-0000A3000000}"/>
            </a:ext>
          </a:extLst>
        </xdr:cNvPr>
        <xdr:cNvSpPr/>
      </xdr:nvSpPr>
      <xdr:spPr>
        <a:xfrm>
          <a:off x="18020331" y="8764018"/>
          <a:ext cx="539047" cy="583529"/>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C</a:t>
          </a:r>
          <a:endParaRPr kumimoji="1" lang="ja-JP" altLang="en-US" sz="1800" b="1">
            <a:solidFill>
              <a:sysClr val="windowText" lastClr="000000"/>
            </a:solidFill>
          </a:endParaRPr>
        </a:p>
      </xdr:txBody>
    </xdr:sp>
    <xdr:clientData/>
  </xdr:twoCellAnchor>
  <xdr:twoCellAnchor>
    <xdr:from>
      <xdr:col>21</xdr:col>
      <xdr:colOff>122464</xdr:colOff>
      <xdr:row>29</xdr:row>
      <xdr:rowOff>54428</xdr:rowOff>
    </xdr:from>
    <xdr:to>
      <xdr:col>32</xdr:col>
      <xdr:colOff>272143</xdr:colOff>
      <xdr:row>59</xdr:row>
      <xdr:rowOff>54428</xdr:rowOff>
    </xdr:to>
    <xdr:sp macro="" textlink="">
      <xdr:nvSpPr>
        <xdr:cNvPr id="164" name="正方形/長方形 163">
          <a:extLst>
            <a:ext uri="{FF2B5EF4-FFF2-40B4-BE49-F238E27FC236}">
              <a16:creationId xmlns:a16="http://schemas.microsoft.com/office/drawing/2014/main" id="{00000000-0008-0000-0D00-0000A4000000}"/>
            </a:ext>
          </a:extLst>
        </xdr:cNvPr>
        <xdr:cNvSpPr/>
      </xdr:nvSpPr>
      <xdr:spPr>
        <a:xfrm>
          <a:off x="13266964" y="5184321"/>
          <a:ext cx="7034893" cy="530678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342900</xdr:colOff>
      <xdr:row>1</xdr:row>
      <xdr:rowOff>1</xdr:rowOff>
    </xdr:from>
    <xdr:to>
      <xdr:col>17</xdr:col>
      <xdr:colOff>266700</xdr:colOff>
      <xdr:row>45</xdr:row>
      <xdr:rowOff>19051</xdr:rowOff>
    </xdr:to>
    <xdr:pic>
      <xdr:nvPicPr>
        <xdr:cNvPr id="4" name="図 3">
          <a:extLst>
            <a:ext uri="{FF2B5EF4-FFF2-40B4-BE49-F238E27FC236}">
              <a16:creationId xmlns:a16="http://schemas.microsoft.com/office/drawing/2014/main" id="{00000000-0008-0000-0E00-000004000000}"/>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34638"/>
        <a:stretch/>
      </xdr:blipFill>
      <xdr:spPr bwMode="auto">
        <a:xfrm>
          <a:off x="342900" y="238126"/>
          <a:ext cx="11582400" cy="10496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666750</xdr:colOff>
      <xdr:row>46</xdr:row>
      <xdr:rowOff>152400</xdr:rowOff>
    </xdr:from>
    <xdr:to>
      <xdr:col>34</xdr:col>
      <xdr:colOff>590550</xdr:colOff>
      <xdr:row>68</xdr:row>
      <xdr:rowOff>104774</xdr:rowOff>
    </xdr:to>
    <xdr:pic>
      <xdr:nvPicPr>
        <xdr:cNvPr id="5" name="図 4">
          <a:extLst>
            <a:ext uri="{FF2B5EF4-FFF2-40B4-BE49-F238E27FC236}">
              <a16:creationId xmlns:a16="http://schemas.microsoft.com/office/drawing/2014/main" id="{00000000-0008-0000-0E00-000005000000}"/>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67674"/>
        <a:stretch/>
      </xdr:blipFill>
      <xdr:spPr bwMode="auto">
        <a:xfrm>
          <a:off x="12325350" y="11106150"/>
          <a:ext cx="11582400" cy="51911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215265</xdr:colOff>
      <xdr:row>0</xdr:row>
      <xdr:rowOff>142875</xdr:rowOff>
    </xdr:from>
    <xdr:to>
      <xdr:col>14</xdr:col>
      <xdr:colOff>440346</xdr:colOff>
      <xdr:row>59</xdr:row>
      <xdr:rowOff>192038</xdr:rowOff>
    </xdr:to>
    <xdr:pic>
      <xdr:nvPicPr>
        <xdr:cNvPr id="2" name="図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215265" y="142875"/>
          <a:ext cx="9567201" cy="13536563"/>
        </a:xfrm>
        <a:prstGeom prst="rect">
          <a:avLst/>
        </a:prstGeom>
      </xdr:spPr>
    </xdr:pic>
    <xdr:clientData/>
  </xdr:twoCellAnchor>
  <xdr:twoCellAnchor editAs="oneCell">
    <xdr:from>
      <xdr:col>14</xdr:col>
      <xdr:colOff>465219</xdr:colOff>
      <xdr:row>1</xdr:row>
      <xdr:rowOff>205740</xdr:rowOff>
    </xdr:from>
    <xdr:to>
      <xdr:col>28</xdr:col>
      <xdr:colOff>544830</xdr:colOff>
      <xdr:row>59</xdr:row>
      <xdr:rowOff>167640</xdr:rowOff>
    </xdr:to>
    <xdr:pic>
      <xdr:nvPicPr>
        <xdr:cNvPr id="3" name="図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9799719" y="434340"/>
          <a:ext cx="9414111" cy="13220700"/>
        </a:xfrm>
        <a:prstGeom prst="rect">
          <a:avLst/>
        </a:prstGeom>
      </xdr:spPr>
    </xdr:pic>
    <xdr:clientData/>
  </xdr:twoCellAnchor>
  <xdr:twoCellAnchor editAs="oneCell">
    <xdr:from>
      <xdr:col>0</xdr:col>
      <xdr:colOff>221683</xdr:colOff>
      <xdr:row>59</xdr:row>
      <xdr:rowOff>114300</xdr:rowOff>
    </xdr:from>
    <xdr:to>
      <xdr:col>14</xdr:col>
      <xdr:colOff>593971</xdr:colOff>
      <xdr:row>119</xdr:row>
      <xdr:rowOff>131076</xdr:rowOff>
    </xdr:to>
    <xdr:pic>
      <xdr:nvPicPr>
        <xdr:cNvPr id="4" name="図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221683" y="13601700"/>
          <a:ext cx="9714408" cy="13736586"/>
        </a:xfrm>
        <a:prstGeom prst="rect">
          <a:avLst/>
        </a:prstGeom>
      </xdr:spPr>
    </xdr:pic>
    <xdr:clientData/>
  </xdr:twoCellAnchor>
  <xdr:twoCellAnchor>
    <xdr:from>
      <xdr:col>16</xdr:col>
      <xdr:colOff>447676</xdr:colOff>
      <xdr:row>10</xdr:row>
      <xdr:rowOff>161925</xdr:rowOff>
    </xdr:from>
    <xdr:to>
      <xdr:col>21</xdr:col>
      <xdr:colOff>112396</xdr:colOff>
      <xdr:row>11</xdr:row>
      <xdr:rowOff>154305</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11115676" y="2447925"/>
          <a:ext cx="2998470" cy="22098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419101</xdr:colOff>
      <xdr:row>9</xdr:row>
      <xdr:rowOff>129540</xdr:rowOff>
    </xdr:from>
    <xdr:to>
      <xdr:col>21</xdr:col>
      <xdr:colOff>85726</xdr:colOff>
      <xdr:row>10</xdr:row>
      <xdr:rowOff>123825</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11087101" y="2186940"/>
          <a:ext cx="3000375" cy="222885"/>
        </a:xfrm>
        <a:prstGeom prst="rect">
          <a:avLst/>
        </a:prstGeom>
        <a:noFill/>
        <a:ln w="28575">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598170</xdr:colOff>
      <xdr:row>11</xdr:row>
      <xdr:rowOff>188595</xdr:rowOff>
    </xdr:from>
    <xdr:to>
      <xdr:col>21</xdr:col>
      <xdr:colOff>350919</xdr:colOff>
      <xdr:row>14</xdr:row>
      <xdr:rowOff>201930</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13933170" y="2703195"/>
          <a:ext cx="419499" cy="699135"/>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596265</xdr:colOff>
      <xdr:row>11</xdr:row>
      <xdr:rowOff>196215</xdr:rowOff>
    </xdr:from>
    <xdr:to>
      <xdr:col>23</xdr:col>
      <xdr:colOff>352824</xdr:colOff>
      <xdr:row>14</xdr:row>
      <xdr:rowOff>196215</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15264765" y="2710815"/>
          <a:ext cx="423309" cy="6858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167640</xdr:colOff>
      <xdr:row>11</xdr:row>
      <xdr:rowOff>196215</xdr:rowOff>
    </xdr:from>
    <xdr:to>
      <xdr:col>22</xdr:col>
      <xdr:colOff>581424</xdr:colOff>
      <xdr:row>14</xdr:row>
      <xdr:rowOff>196215</xdr:rowOff>
    </xdr:to>
    <xdr:sp macro="" textlink="">
      <xdr:nvSpPr>
        <xdr:cNvPr id="10" name="正方形/長方形 9">
          <a:extLst>
            <a:ext uri="{FF2B5EF4-FFF2-40B4-BE49-F238E27FC236}">
              <a16:creationId xmlns:a16="http://schemas.microsoft.com/office/drawing/2014/main" id="{00000000-0008-0000-0100-00000A000000}"/>
            </a:ext>
          </a:extLst>
        </xdr:cNvPr>
        <xdr:cNvSpPr/>
      </xdr:nvSpPr>
      <xdr:spPr>
        <a:xfrm>
          <a:off x="14836140" y="2710815"/>
          <a:ext cx="413784" cy="68580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552849</xdr:colOff>
      <xdr:row>15</xdr:row>
      <xdr:rowOff>226695</xdr:rowOff>
    </xdr:from>
    <xdr:to>
      <xdr:col>19</xdr:col>
      <xdr:colOff>317028</xdr:colOff>
      <xdr:row>19</xdr:row>
      <xdr:rowOff>5715</xdr:rowOff>
    </xdr:to>
    <xdr:sp macro="" textlink="">
      <xdr:nvSpPr>
        <xdr:cNvPr id="11" name="正方形/長方形 10">
          <a:extLst>
            <a:ext uri="{FF2B5EF4-FFF2-40B4-BE49-F238E27FC236}">
              <a16:creationId xmlns:a16="http://schemas.microsoft.com/office/drawing/2014/main" id="{00000000-0008-0000-0100-00000B000000}"/>
            </a:ext>
          </a:extLst>
        </xdr:cNvPr>
        <xdr:cNvSpPr/>
      </xdr:nvSpPr>
      <xdr:spPr>
        <a:xfrm>
          <a:off x="12554349" y="3655695"/>
          <a:ext cx="430929" cy="693420"/>
        </a:xfrm>
        <a:prstGeom prst="rect">
          <a:avLst/>
        </a:prstGeom>
        <a:noFill/>
        <a:ln w="28575">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406164</xdr:colOff>
      <xdr:row>11</xdr:row>
      <xdr:rowOff>207645</xdr:rowOff>
    </xdr:from>
    <xdr:to>
      <xdr:col>24</xdr:col>
      <xdr:colOff>162723</xdr:colOff>
      <xdr:row>14</xdr:row>
      <xdr:rowOff>217170</xdr:rowOff>
    </xdr:to>
    <xdr:sp macro="" textlink="">
      <xdr:nvSpPr>
        <xdr:cNvPr id="12" name="正方形/長方形 11">
          <a:extLst>
            <a:ext uri="{FF2B5EF4-FFF2-40B4-BE49-F238E27FC236}">
              <a16:creationId xmlns:a16="http://schemas.microsoft.com/office/drawing/2014/main" id="{00000000-0008-0000-0100-00000C000000}"/>
            </a:ext>
          </a:extLst>
        </xdr:cNvPr>
        <xdr:cNvSpPr/>
      </xdr:nvSpPr>
      <xdr:spPr>
        <a:xfrm>
          <a:off x="15741414" y="2722245"/>
          <a:ext cx="423309" cy="695325"/>
        </a:xfrm>
        <a:prstGeom prst="rect">
          <a:avLst/>
        </a:prstGeom>
        <a:noFill/>
        <a:ln w="28575">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379494</xdr:colOff>
      <xdr:row>11</xdr:row>
      <xdr:rowOff>200025</xdr:rowOff>
    </xdr:from>
    <xdr:to>
      <xdr:col>22</xdr:col>
      <xdr:colOff>139863</xdr:colOff>
      <xdr:row>14</xdr:row>
      <xdr:rowOff>205740</xdr:rowOff>
    </xdr:to>
    <xdr:sp macro="" textlink="">
      <xdr:nvSpPr>
        <xdr:cNvPr id="13" name="正方形/長方形 12">
          <a:extLst>
            <a:ext uri="{FF2B5EF4-FFF2-40B4-BE49-F238E27FC236}">
              <a16:creationId xmlns:a16="http://schemas.microsoft.com/office/drawing/2014/main" id="{00000000-0008-0000-0100-00000D000000}"/>
            </a:ext>
          </a:extLst>
        </xdr:cNvPr>
        <xdr:cNvSpPr/>
      </xdr:nvSpPr>
      <xdr:spPr>
        <a:xfrm>
          <a:off x="14381244" y="2714625"/>
          <a:ext cx="427119" cy="691515"/>
        </a:xfrm>
        <a:prstGeom prst="rect">
          <a:avLst/>
        </a:prstGeom>
        <a:noFill/>
        <a:ln w="28575">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95250</xdr:colOff>
      <xdr:row>22</xdr:row>
      <xdr:rowOff>114300</xdr:rowOff>
    </xdr:from>
    <xdr:to>
      <xdr:col>22</xdr:col>
      <xdr:colOff>47625</xdr:colOff>
      <xdr:row>31</xdr:row>
      <xdr:rowOff>180975</xdr:rowOff>
    </xdr:to>
    <xdr:sp macro="" textlink="">
      <xdr:nvSpPr>
        <xdr:cNvPr id="14" name="正方形/長方形 13">
          <a:extLst>
            <a:ext uri="{FF2B5EF4-FFF2-40B4-BE49-F238E27FC236}">
              <a16:creationId xmlns:a16="http://schemas.microsoft.com/office/drawing/2014/main" id="{00000000-0008-0000-0100-00000E000000}"/>
            </a:ext>
          </a:extLst>
        </xdr:cNvPr>
        <xdr:cNvSpPr/>
      </xdr:nvSpPr>
      <xdr:spPr>
        <a:xfrm>
          <a:off x="12096750" y="5143500"/>
          <a:ext cx="2619375" cy="21240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a:t>Cr:</a:t>
          </a:r>
          <a:r>
            <a:rPr kumimoji="1" lang="ja-JP" altLang="en-US" sz="1400"/>
            <a:t>クロム　　　　　　　　　　　　　</a:t>
          </a:r>
          <a:r>
            <a:rPr kumimoji="1" lang="en-US" altLang="ja-JP" sz="1400"/>
            <a:t>Fe:</a:t>
          </a:r>
          <a:r>
            <a:rPr kumimoji="1" lang="ja-JP" altLang="en-US" sz="1400"/>
            <a:t>鉄　　　　　　　　　　　　　　　</a:t>
          </a:r>
          <a:r>
            <a:rPr kumimoji="1" lang="en-US" altLang="ja-JP" sz="1400"/>
            <a:t>Ni:</a:t>
          </a:r>
          <a:r>
            <a:rPr kumimoji="1" lang="ja-JP" altLang="en-US" sz="1400"/>
            <a:t>ニッケル　　　　　　　　　　　</a:t>
          </a:r>
          <a:r>
            <a:rPr kumimoji="1" lang="en-US" altLang="ja-JP" sz="1400"/>
            <a:t>Mn:</a:t>
          </a:r>
          <a:r>
            <a:rPr kumimoji="1" lang="ja-JP" altLang="en-US" sz="1400"/>
            <a:t>マンガン　　　　　　　　　　　　　</a:t>
          </a:r>
          <a:r>
            <a:rPr kumimoji="1" lang="en-US" altLang="ja-JP" sz="1400"/>
            <a:t>Cu</a:t>
          </a:r>
          <a:r>
            <a:rPr kumimoji="1" lang="ja-JP" altLang="en-US" sz="1400"/>
            <a:t>：銅　　　　　　　　　　　　　　</a:t>
          </a:r>
          <a:r>
            <a:rPr kumimoji="1" lang="en-US" altLang="ja-JP" sz="1400"/>
            <a:t>Mo</a:t>
          </a:r>
          <a:r>
            <a:rPr kumimoji="1" lang="ja-JP" altLang="en-US" sz="1400"/>
            <a:t>：モリブデン</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xdr:row>
      <xdr:rowOff>91441</xdr:rowOff>
    </xdr:from>
    <xdr:to>
      <xdr:col>23</xdr:col>
      <xdr:colOff>99059</xdr:colOff>
      <xdr:row>44</xdr:row>
      <xdr:rowOff>180975</xdr:rowOff>
    </xdr:to>
    <xdr:pic>
      <xdr:nvPicPr>
        <xdr:cNvPr id="2" name="図 1">
          <a:extLst>
            <a:ext uri="{FF2B5EF4-FFF2-40B4-BE49-F238E27FC236}">
              <a16:creationId xmlns:a16="http://schemas.microsoft.com/office/drawing/2014/main" id="{8625E3FE-1CC4-2D60-1FEC-14436D9AB017}"/>
            </a:ext>
          </a:extLst>
        </xdr:cNvPr>
        <xdr:cNvPicPr>
          <a:picLocks noChangeAspect="1"/>
        </xdr:cNvPicPr>
      </xdr:nvPicPr>
      <xdr:blipFill>
        <a:blip xmlns:r="http://schemas.openxmlformats.org/officeDocument/2006/relationships" r:embed="rId1"/>
        <a:stretch>
          <a:fillRect/>
        </a:stretch>
      </xdr:blipFill>
      <xdr:spPr>
        <a:xfrm>
          <a:off x="0" y="320041"/>
          <a:ext cx="15434309" cy="9919334"/>
        </a:xfrm>
        <a:prstGeom prst="rect">
          <a:avLst/>
        </a:prstGeom>
      </xdr:spPr>
    </xdr:pic>
    <xdr:clientData/>
  </xdr:twoCellAnchor>
  <xdr:twoCellAnchor editAs="oneCell">
    <xdr:from>
      <xdr:col>0</xdr:col>
      <xdr:colOff>92201</xdr:colOff>
      <xdr:row>45</xdr:row>
      <xdr:rowOff>19997</xdr:rowOff>
    </xdr:from>
    <xdr:to>
      <xdr:col>22</xdr:col>
      <xdr:colOff>510540</xdr:colOff>
      <xdr:row>138</xdr:row>
      <xdr:rowOff>115836</xdr:rowOff>
    </xdr:to>
    <xdr:pic>
      <xdr:nvPicPr>
        <xdr:cNvPr id="3" name="図 2">
          <a:extLst>
            <a:ext uri="{FF2B5EF4-FFF2-40B4-BE49-F238E27FC236}">
              <a16:creationId xmlns:a16="http://schemas.microsoft.com/office/drawing/2014/main" id="{7CE6EDD7-618D-CD98-8514-BA4CC8BF0A9F}"/>
            </a:ext>
          </a:extLst>
        </xdr:cNvPr>
        <xdr:cNvPicPr>
          <a:picLocks noChangeAspect="1"/>
        </xdr:cNvPicPr>
      </xdr:nvPicPr>
      <xdr:blipFill>
        <a:blip xmlns:r="http://schemas.openxmlformats.org/officeDocument/2006/relationships" r:embed="rId2"/>
        <a:stretch>
          <a:fillRect/>
        </a:stretch>
      </xdr:blipFill>
      <xdr:spPr>
        <a:xfrm>
          <a:off x="92201" y="10306997"/>
          <a:ext cx="15086839" cy="2135563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205740</xdr:colOff>
      <xdr:row>30</xdr:row>
      <xdr:rowOff>15240</xdr:rowOff>
    </xdr:to>
    <xdr:pic>
      <xdr:nvPicPr>
        <xdr:cNvPr id="3" name="図 2">
          <a:extLst>
            <a:ext uri="{FF2B5EF4-FFF2-40B4-BE49-F238E27FC236}">
              <a16:creationId xmlns:a16="http://schemas.microsoft.com/office/drawing/2014/main" id="{00000000-0008-0000-02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70560" y="228600"/>
          <a:ext cx="13616940" cy="66446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19693</xdr:colOff>
      <xdr:row>21</xdr:row>
      <xdr:rowOff>81996</xdr:rowOff>
    </xdr:from>
    <xdr:to>
      <xdr:col>17</xdr:col>
      <xdr:colOff>225394</xdr:colOff>
      <xdr:row>30</xdr:row>
      <xdr:rowOff>33565</xdr:rowOff>
    </xdr:to>
    <xdr:pic>
      <xdr:nvPicPr>
        <xdr:cNvPr id="3" name="図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rot="16200000">
          <a:off x="9183183" y="4589682"/>
          <a:ext cx="2049310" cy="2895113"/>
        </a:xfrm>
        <a:prstGeom prst="rect">
          <a:avLst/>
        </a:prstGeom>
      </xdr:spPr>
    </xdr:pic>
    <xdr:clientData/>
  </xdr:twoCellAnchor>
  <xdr:twoCellAnchor editAs="oneCell">
    <xdr:from>
      <xdr:col>1</xdr:col>
      <xdr:colOff>61534</xdr:colOff>
      <xdr:row>21</xdr:row>
      <xdr:rowOff>147123</xdr:rowOff>
    </xdr:from>
    <xdr:to>
      <xdr:col>4</xdr:col>
      <xdr:colOff>129664</xdr:colOff>
      <xdr:row>33</xdr:row>
      <xdr:rowOff>180031</xdr:rowOff>
    </xdr:to>
    <xdr:pic>
      <xdr:nvPicPr>
        <xdr:cNvPr id="5" name="図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33887" y="5077711"/>
          <a:ext cx="2085189" cy="2829896"/>
        </a:xfrm>
        <a:prstGeom prst="rect">
          <a:avLst/>
        </a:prstGeom>
      </xdr:spPr>
    </xdr:pic>
    <xdr:clientData/>
  </xdr:twoCellAnchor>
  <xdr:twoCellAnchor editAs="oneCell">
    <xdr:from>
      <xdr:col>5</xdr:col>
      <xdr:colOff>666452</xdr:colOff>
      <xdr:row>3</xdr:row>
      <xdr:rowOff>45298</xdr:rowOff>
    </xdr:from>
    <xdr:to>
      <xdr:col>9</xdr:col>
      <xdr:colOff>62232</xdr:colOff>
      <xdr:row>15</xdr:row>
      <xdr:rowOff>83640</xdr:rowOff>
    </xdr:to>
    <xdr:pic>
      <xdr:nvPicPr>
        <xdr:cNvPr id="7" name="図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4028217" y="744545"/>
          <a:ext cx="2085191" cy="2835331"/>
        </a:xfrm>
        <a:prstGeom prst="rect">
          <a:avLst/>
        </a:prstGeom>
      </xdr:spPr>
    </xdr:pic>
    <xdr:clientData/>
  </xdr:twoCellAnchor>
  <xdr:twoCellAnchor editAs="oneCell">
    <xdr:from>
      <xdr:col>1</xdr:col>
      <xdr:colOff>70560</xdr:colOff>
      <xdr:row>3</xdr:row>
      <xdr:rowOff>59668</xdr:rowOff>
    </xdr:from>
    <xdr:to>
      <xdr:col>4</xdr:col>
      <xdr:colOff>146429</xdr:colOff>
      <xdr:row>15</xdr:row>
      <xdr:rowOff>90124</xdr:rowOff>
    </xdr:to>
    <xdr:pic>
      <xdr:nvPicPr>
        <xdr:cNvPr id="9" name="図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742913" y="776844"/>
          <a:ext cx="2092928" cy="2827445"/>
        </a:xfrm>
        <a:prstGeom prst="rect">
          <a:avLst/>
        </a:prstGeom>
      </xdr:spPr>
    </xdr:pic>
    <xdr:clientData/>
  </xdr:twoCellAnchor>
  <xdr:twoCellAnchor editAs="oneCell">
    <xdr:from>
      <xdr:col>9</xdr:col>
      <xdr:colOff>657375</xdr:colOff>
      <xdr:row>3</xdr:row>
      <xdr:rowOff>54742</xdr:rowOff>
    </xdr:from>
    <xdr:to>
      <xdr:col>13</xdr:col>
      <xdr:colOff>625102</xdr:colOff>
      <xdr:row>11</xdr:row>
      <xdr:rowOff>221251</xdr:rowOff>
    </xdr:to>
    <xdr:pic>
      <xdr:nvPicPr>
        <xdr:cNvPr id="11" name="図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708551" y="753989"/>
          <a:ext cx="2657139" cy="2031168"/>
        </a:xfrm>
        <a:prstGeom prst="rect">
          <a:avLst/>
        </a:prstGeom>
      </xdr:spPr>
    </xdr:pic>
    <xdr:clientData/>
  </xdr:twoCellAnchor>
  <xdr:twoCellAnchor editAs="oneCell">
    <xdr:from>
      <xdr:col>9</xdr:col>
      <xdr:colOff>264199</xdr:colOff>
      <xdr:row>21</xdr:row>
      <xdr:rowOff>93151</xdr:rowOff>
    </xdr:from>
    <xdr:to>
      <xdr:col>12</xdr:col>
      <xdr:colOff>332331</xdr:colOff>
      <xdr:row>33</xdr:row>
      <xdr:rowOff>124970</xdr:rowOff>
    </xdr:to>
    <xdr:pic>
      <xdr:nvPicPr>
        <xdr:cNvPr id="15" name="図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315375" y="5023739"/>
          <a:ext cx="2085191" cy="2828807"/>
        </a:xfrm>
        <a:prstGeom prst="rect">
          <a:avLst/>
        </a:prstGeom>
      </xdr:spPr>
    </xdr:pic>
    <xdr:clientData/>
  </xdr:twoCellAnchor>
  <xdr:twoCellAnchor editAs="oneCell">
    <xdr:from>
      <xdr:col>5</xdr:col>
      <xdr:colOff>650623</xdr:colOff>
      <xdr:row>21</xdr:row>
      <xdr:rowOff>94867</xdr:rowOff>
    </xdr:from>
    <xdr:to>
      <xdr:col>9</xdr:col>
      <xdr:colOff>46403</xdr:colOff>
      <xdr:row>33</xdr:row>
      <xdr:rowOff>133209</xdr:rowOff>
    </xdr:to>
    <xdr:pic>
      <xdr:nvPicPr>
        <xdr:cNvPr id="17" name="図 16">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012388" y="5025455"/>
          <a:ext cx="2085191" cy="2835330"/>
        </a:xfrm>
        <a:prstGeom prst="rect">
          <a:avLst/>
        </a:prstGeom>
      </xdr:spPr>
    </xdr:pic>
    <xdr:clientData/>
  </xdr:twoCellAnchor>
  <xdr:twoCellAnchor>
    <xdr:from>
      <xdr:col>13</xdr:col>
      <xdr:colOff>444161</xdr:colOff>
      <xdr:row>30</xdr:row>
      <xdr:rowOff>58679</xdr:rowOff>
    </xdr:from>
    <xdr:to>
      <xdr:col>16</xdr:col>
      <xdr:colOff>493058</xdr:colOff>
      <xdr:row>33</xdr:row>
      <xdr:rowOff>113406</xdr:rowOff>
    </xdr:to>
    <xdr:sp macro="" textlink="">
      <xdr:nvSpPr>
        <xdr:cNvPr id="18" name="正方形/長方形 17">
          <a:extLst>
            <a:ext uri="{FF2B5EF4-FFF2-40B4-BE49-F238E27FC236}">
              <a16:creationId xmlns:a16="http://schemas.microsoft.com/office/drawing/2014/main" id="{00000000-0008-0000-0300-000012000000}"/>
            </a:ext>
          </a:extLst>
        </xdr:cNvPr>
        <xdr:cNvSpPr/>
      </xdr:nvSpPr>
      <xdr:spPr>
        <a:xfrm>
          <a:off x="9184749" y="7087008"/>
          <a:ext cx="2065956" cy="753974"/>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ライン内結晶</a:t>
          </a:r>
          <a:endParaRPr kumimoji="1" lang="en-US" altLang="ja-JP" sz="1100">
            <a:solidFill>
              <a:sysClr val="windowText" lastClr="000000"/>
            </a:solidFill>
          </a:endParaRPr>
        </a:p>
        <a:p>
          <a:pPr algn="ctr"/>
          <a:r>
            <a:rPr kumimoji="1" lang="ja-JP" altLang="en-US" sz="1100">
              <a:solidFill>
                <a:sysClr val="windowText" lastClr="000000"/>
              </a:solidFill>
            </a:rPr>
            <a:t>取出し重量：約</a:t>
          </a:r>
          <a:r>
            <a:rPr kumimoji="1" lang="en-US" altLang="ja-JP" sz="1100">
              <a:solidFill>
                <a:sysClr val="windowText" lastClr="000000"/>
              </a:solidFill>
            </a:rPr>
            <a:t>500g</a:t>
          </a:r>
          <a:endParaRPr kumimoji="1" lang="ja-JP" altLang="en-US" sz="1100">
            <a:solidFill>
              <a:sysClr val="windowText" lastClr="000000"/>
            </a:solidFill>
          </a:endParaRPr>
        </a:p>
      </xdr:txBody>
    </xdr:sp>
    <xdr:clientData/>
  </xdr:twoCellAnchor>
  <xdr:twoCellAnchor>
    <xdr:from>
      <xdr:col>5</xdr:col>
      <xdr:colOff>650351</xdr:colOff>
      <xdr:row>33</xdr:row>
      <xdr:rowOff>148323</xdr:rowOff>
    </xdr:from>
    <xdr:to>
      <xdr:col>9</xdr:col>
      <xdr:colOff>26896</xdr:colOff>
      <xdr:row>35</xdr:row>
      <xdr:rowOff>62753</xdr:rowOff>
    </xdr:to>
    <xdr:sp macro="" textlink="">
      <xdr:nvSpPr>
        <xdr:cNvPr id="19" name="正方形/長方形 18">
          <a:extLst>
            <a:ext uri="{FF2B5EF4-FFF2-40B4-BE49-F238E27FC236}">
              <a16:creationId xmlns:a16="http://schemas.microsoft.com/office/drawing/2014/main" id="{00000000-0008-0000-0300-000013000000}"/>
            </a:ext>
          </a:extLst>
        </xdr:cNvPr>
        <xdr:cNvSpPr/>
      </xdr:nvSpPr>
      <xdr:spPr>
        <a:xfrm>
          <a:off x="4012116" y="7875899"/>
          <a:ext cx="2065956" cy="380595"/>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結晶詰まり無し</a:t>
          </a:r>
        </a:p>
      </xdr:txBody>
    </xdr:sp>
    <xdr:clientData/>
  </xdr:twoCellAnchor>
  <xdr:twoCellAnchor>
    <xdr:from>
      <xdr:col>1</xdr:col>
      <xdr:colOff>53556</xdr:colOff>
      <xdr:row>15</xdr:row>
      <xdr:rowOff>156647</xdr:rowOff>
    </xdr:from>
    <xdr:to>
      <xdr:col>4</xdr:col>
      <xdr:colOff>102453</xdr:colOff>
      <xdr:row>17</xdr:row>
      <xdr:rowOff>178653</xdr:rowOff>
    </xdr:to>
    <xdr:sp macro="" textlink="">
      <xdr:nvSpPr>
        <xdr:cNvPr id="21" name="正方形/長方形 20">
          <a:extLst>
            <a:ext uri="{FF2B5EF4-FFF2-40B4-BE49-F238E27FC236}">
              <a16:creationId xmlns:a16="http://schemas.microsoft.com/office/drawing/2014/main" id="{00000000-0008-0000-0300-000015000000}"/>
            </a:ext>
          </a:extLst>
        </xdr:cNvPr>
        <xdr:cNvSpPr/>
      </xdr:nvSpPr>
      <xdr:spPr>
        <a:xfrm>
          <a:off x="725909" y="3670812"/>
          <a:ext cx="2065956" cy="488170"/>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受入れライン自動弁</a:t>
          </a:r>
          <a:endParaRPr kumimoji="1" lang="en-US" altLang="ja-JP" sz="1100">
            <a:solidFill>
              <a:sysClr val="windowText" lastClr="000000"/>
            </a:solidFill>
          </a:endParaRPr>
        </a:p>
      </xdr:txBody>
    </xdr:sp>
    <xdr:clientData/>
  </xdr:twoCellAnchor>
  <xdr:twoCellAnchor>
    <xdr:from>
      <xdr:col>10</xdr:col>
      <xdr:colOff>31784</xdr:colOff>
      <xdr:row>12</xdr:row>
      <xdr:rowOff>49711</xdr:rowOff>
    </xdr:from>
    <xdr:to>
      <xdr:col>13</xdr:col>
      <xdr:colOff>573740</xdr:colOff>
      <xdr:row>16</xdr:row>
      <xdr:rowOff>62753</xdr:rowOff>
    </xdr:to>
    <xdr:sp macro="" textlink="">
      <xdr:nvSpPr>
        <xdr:cNvPr id="22" name="正方形/長方形 21">
          <a:extLst>
            <a:ext uri="{FF2B5EF4-FFF2-40B4-BE49-F238E27FC236}">
              <a16:creationId xmlns:a16="http://schemas.microsoft.com/office/drawing/2014/main" id="{00000000-0008-0000-0300-000016000000}"/>
            </a:ext>
          </a:extLst>
        </xdr:cNvPr>
        <xdr:cNvSpPr/>
      </xdr:nvSpPr>
      <xdr:spPr>
        <a:xfrm>
          <a:off x="6755313" y="2846699"/>
          <a:ext cx="2559015" cy="945372"/>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溶接面に腐食有り</a:t>
          </a:r>
          <a:endParaRPr kumimoji="1" lang="en-US" altLang="ja-JP" sz="1100">
            <a:solidFill>
              <a:sysClr val="windowText" lastClr="000000"/>
            </a:solidFill>
          </a:endParaRPr>
        </a:p>
        <a:p>
          <a:pPr algn="ctr"/>
          <a:r>
            <a:rPr kumimoji="1" lang="en-US" altLang="ja-JP" sz="1100">
              <a:solidFill>
                <a:sysClr val="windowText" lastClr="000000"/>
              </a:solidFill>
            </a:rPr>
            <a:t>※</a:t>
          </a:r>
          <a:r>
            <a:rPr kumimoji="1" lang="ja-JP" altLang="en-US" sz="1100">
              <a:solidFill>
                <a:sysClr val="windowText" lastClr="000000"/>
              </a:solidFill>
            </a:rPr>
            <a:t>配管更新　</a:t>
          </a:r>
          <a:r>
            <a:rPr kumimoji="1" lang="en-US" altLang="ja-JP" sz="1100">
              <a:solidFill>
                <a:sysClr val="windowText" lastClr="000000"/>
              </a:solidFill>
            </a:rPr>
            <a:t>4/13</a:t>
          </a:r>
          <a:r>
            <a:rPr kumimoji="1" lang="ja-JP" altLang="en-US" sz="1100">
              <a:solidFill>
                <a:sysClr val="windowText" lastClr="000000"/>
              </a:solidFill>
            </a:rPr>
            <a:t>工事依頼提出</a:t>
          </a:r>
          <a:endParaRPr kumimoji="1" lang="en-US" altLang="ja-JP" sz="1100">
            <a:solidFill>
              <a:sysClr val="windowText" lastClr="000000"/>
            </a:solidFill>
          </a:endParaRPr>
        </a:p>
      </xdr:txBody>
    </xdr:sp>
    <xdr:clientData/>
  </xdr:twoCellAnchor>
  <xdr:twoCellAnchor>
    <xdr:from>
      <xdr:col>5</xdr:col>
      <xdr:colOff>471054</xdr:colOff>
      <xdr:row>15</xdr:row>
      <xdr:rowOff>148324</xdr:rowOff>
    </xdr:from>
    <xdr:to>
      <xdr:col>9</xdr:col>
      <xdr:colOff>340658</xdr:colOff>
      <xdr:row>18</xdr:row>
      <xdr:rowOff>8966</xdr:rowOff>
    </xdr:to>
    <xdr:sp macro="" textlink="">
      <xdr:nvSpPr>
        <xdr:cNvPr id="24" name="正方形/長方形 23">
          <a:extLst>
            <a:ext uri="{FF2B5EF4-FFF2-40B4-BE49-F238E27FC236}">
              <a16:creationId xmlns:a16="http://schemas.microsoft.com/office/drawing/2014/main" id="{00000000-0008-0000-0300-000018000000}"/>
            </a:ext>
          </a:extLst>
        </xdr:cNvPr>
        <xdr:cNvSpPr/>
      </xdr:nvSpPr>
      <xdr:spPr>
        <a:xfrm>
          <a:off x="3832819" y="3644559"/>
          <a:ext cx="2559015" cy="559889"/>
        </a:xfrm>
        <a:prstGeom prst="rect">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solidFill>
                <a:sysClr val="windowText" lastClr="000000"/>
              </a:solidFill>
            </a:rPr>
            <a:t>エルボ部まで結晶詰まりを確認</a:t>
          </a:r>
          <a:endParaRPr kumimoji="1" lang="en-US" altLang="ja-JP" sz="1100">
            <a:solidFill>
              <a:sysClr val="windowText" lastClr="000000"/>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10</xdr:col>
      <xdr:colOff>551487</xdr:colOff>
      <xdr:row>16</xdr:row>
      <xdr:rowOff>52389</xdr:rowOff>
    </xdr:from>
    <xdr:to>
      <xdr:col>10</xdr:col>
      <xdr:colOff>571739</xdr:colOff>
      <xdr:row>19</xdr:row>
      <xdr:rowOff>109156</xdr:rowOff>
    </xdr:to>
    <xdr:cxnSp macro="">
      <xdr:nvCxnSpPr>
        <xdr:cNvPr id="2" name="直線コネクタ 1">
          <a:extLst>
            <a:ext uri="{FF2B5EF4-FFF2-40B4-BE49-F238E27FC236}">
              <a16:creationId xmlns:a16="http://schemas.microsoft.com/office/drawing/2014/main" id="{00000000-0008-0000-0400-000002000000}"/>
            </a:ext>
          </a:extLst>
        </xdr:cNvPr>
        <xdr:cNvCxnSpPr/>
      </xdr:nvCxnSpPr>
      <xdr:spPr>
        <a:xfrm>
          <a:off x="6746547" y="2799399"/>
          <a:ext cx="16442" cy="56540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270863</xdr:colOff>
      <xdr:row>45</xdr:row>
      <xdr:rowOff>8609</xdr:rowOff>
    </xdr:from>
    <xdr:to>
      <xdr:col>16</xdr:col>
      <xdr:colOff>275760</xdr:colOff>
      <xdr:row>48</xdr:row>
      <xdr:rowOff>8627</xdr:rowOff>
    </xdr:to>
    <xdr:cxnSp macro="">
      <xdr:nvCxnSpPr>
        <xdr:cNvPr id="3" name="直線コネクタ 2">
          <a:extLst>
            <a:ext uri="{FF2B5EF4-FFF2-40B4-BE49-F238E27FC236}">
              <a16:creationId xmlns:a16="http://schemas.microsoft.com/office/drawing/2014/main" id="{00000000-0008-0000-0400-000003000000}"/>
            </a:ext>
          </a:extLst>
        </xdr:cNvPr>
        <xdr:cNvCxnSpPr/>
      </xdr:nvCxnSpPr>
      <xdr:spPr>
        <a:xfrm flipH="1" flipV="1">
          <a:off x="10178768" y="7725764"/>
          <a:ext cx="4897" cy="51436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24471</xdr:colOff>
      <xdr:row>15</xdr:row>
      <xdr:rowOff>54921</xdr:rowOff>
    </xdr:from>
    <xdr:to>
      <xdr:col>5</xdr:col>
      <xdr:colOff>31147</xdr:colOff>
      <xdr:row>19</xdr:row>
      <xdr:rowOff>123383</xdr:rowOff>
    </xdr:to>
    <xdr:cxnSp macro="">
      <xdr:nvCxnSpPr>
        <xdr:cNvPr id="4" name="直線コネクタ 3">
          <a:extLst>
            <a:ext uri="{FF2B5EF4-FFF2-40B4-BE49-F238E27FC236}">
              <a16:creationId xmlns:a16="http://schemas.microsoft.com/office/drawing/2014/main" id="{00000000-0008-0000-0400-000004000000}"/>
            </a:ext>
          </a:extLst>
        </xdr:cNvPr>
        <xdr:cNvCxnSpPr/>
      </xdr:nvCxnSpPr>
      <xdr:spPr>
        <a:xfrm flipH="1" flipV="1">
          <a:off x="3116286" y="2630481"/>
          <a:ext cx="8581" cy="752357"/>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50619</xdr:colOff>
      <xdr:row>11</xdr:row>
      <xdr:rowOff>103307</xdr:rowOff>
    </xdr:from>
    <xdr:to>
      <xdr:col>5</xdr:col>
      <xdr:colOff>50619</xdr:colOff>
      <xdr:row>12</xdr:row>
      <xdr:rowOff>115654</xdr:rowOff>
    </xdr:to>
    <xdr:cxnSp macro="">
      <xdr:nvCxnSpPr>
        <xdr:cNvPr id="5" name="直線コネクタ 4">
          <a:extLst>
            <a:ext uri="{FF2B5EF4-FFF2-40B4-BE49-F238E27FC236}">
              <a16:creationId xmlns:a16="http://schemas.microsoft.com/office/drawing/2014/main" id="{00000000-0008-0000-0400-000005000000}"/>
            </a:ext>
          </a:extLst>
        </xdr:cNvPr>
        <xdr:cNvCxnSpPr/>
      </xdr:nvCxnSpPr>
      <xdr:spPr>
        <a:xfrm>
          <a:off x="3150054" y="1987352"/>
          <a:ext cx="0" cy="18570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259957</xdr:colOff>
      <xdr:row>43</xdr:row>
      <xdr:rowOff>41540</xdr:rowOff>
    </xdr:from>
    <xdr:to>
      <xdr:col>16</xdr:col>
      <xdr:colOff>272198</xdr:colOff>
      <xdr:row>45</xdr:row>
      <xdr:rowOff>42410</xdr:rowOff>
    </xdr:to>
    <xdr:cxnSp macro="">
      <xdr:nvCxnSpPr>
        <xdr:cNvPr id="6" name="直線コネクタ 5">
          <a:extLst>
            <a:ext uri="{FF2B5EF4-FFF2-40B4-BE49-F238E27FC236}">
              <a16:creationId xmlns:a16="http://schemas.microsoft.com/office/drawing/2014/main" id="{00000000-0008-0000-0400-000006000000}"/>
            </a:ext>
          </a:extLst>
        </xdr:cNvPr>
        <xdr:cNvCxnSpPr/>
      </xdr:nvCxnSpPr>
      <xdr:spPr>
        <a:xfrm flipH="1" flipV="1">
          <a:off x="10164052" y="7413890"/>
          <a:ext cx="16051" cy="34567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517074</xdr:colOff>
      <xdr:row>10</xdr:row>
      <xdr:rowOff>115643</xdr:rowOff>
    </xdr:from>
    <xdr:to>
      <xdr:col>4</xdr:col>
      <xdr:colOff>94706</xdr:colOff>
      <xdr:row>12</xdr:row>
      <xdr:rowOff>160029</xdr:rowOff>
    </xdr:to>
    <xdr:sp macro="" textlink="">
      <xdr:nvSpPr>
        <xdr:cNvPr id="7" name="フローチャート: 他ページ結合子 6">
          <a:extLst>
            <a:ext uri="{FF2B5EF4-FFF2-40B4-BE49-F238E27FC236}">
              <a16:creationId xmlns:a16="http://schemas.microsoft.com/office/drawing/2014/main" id="{00000000-0008-0000-0400-000007000000}"/>
            </a:ext>
          </a:extLst>
        </xdr:cNvPr>
        <xdr:cNvSpPr/>
      </xdr:nvSpPr>
      <xdr:spPr>
        <a:xfrm rot="16200000">
          <a:off x="1349544" y="993863"/>
          <a:ext cx="389191" cy="2061752"/>
        </a:xfrm>
        <a:prstGeom prst="flowChartOffpageConnector">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rtlCol="0" anchor="t"/>
        <a:lstStyle/>
        <a:p>
          <a:pPr algn="l"/>
          <a:r>
            <a:rPr kumimoji="1" lang="ja-JP" altLang="en-US" sz="1100">
              <a:solidFill>
                <a:sysClr val="windowText" lastClr="000000"/>
              </a:solidFill>
            </a:rPr>
            <a:t>　スクラバー　ベント</a:t>
          </a:r>
        </a:p>
      </xdr:txBody>
    </xdr:sp>
    <xdr:clientData/>
  </xdr:twoCellAnchor>
  <xdr:twoCellAnchor>
    <xdr:from>
      <xdr:col>10</xdr:col>
      <xdr:colOff>536314</xdr:colOff>
      <xdr:row>12</xdr:row>
      <xdr:rowOff>97557</xdr:rowOff>
    </xdr:from>
    <xdr:to>
      <xdr:col>10</xdr:col>
      <xdr:colOff>536314</xdr:colOff>
      <xdr:row>14</xdr:row>
      <xdr:rowOff>9316</xdr:rowOff>
    </xdr:to>
    <xdr:cxnSp macro="">
      <xdr:nvCxnSpPr>
        <xdr:cNvPr id="8" name="直線コネクタ 7">
          <a:extLst>
            <a:ext uri="{FF2B5EF4-FFF2-40B4-BE49-F238E27FC236}">
              <a16:creationId xmlns:a16="http://schemas.microsoft.com/office/drawing/2014/main" id="{00000000-0008-0000-0400-000008000000}"/>
            </a:ext>
          </a:extLst>
        </xdr:cNvPr>
        <xdr:cNvCxnSpPr/>
      </xdr:nvCxnSpPr>
      <xdr:spPr>
        <a:xfrm flipH="1">
          <a:off x="6727564" y="2151147"/>
          <a:ext cx="0" cy="26037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527336</xdr:colOff>
      <xdr:row>12</xdr:row>
      <xdr:rowOff>81806</xdr:rowOff>
    </xdr:from>
    <xdr:to>
      <xdr:col>14</xdr:col>
      <xdr:colOff>300969</xdr:colOff>
      <xdr:row>16</xdr:row>
      <xdr:rowOff>134106</xdr:rowOff>
    </xdr:to>
    <xdr:cxnSp macro="">
      <xdr:nvCxnSpPr>
        <xdr:cNvPr id="9" name="直線コネクタ 8">
          <a:extLst>
            <a:ext uri="{FF2B5EF4-FFF2-40B4-BE49-F238E27FC236}">
              <a16:creationId xmlns:a16="http://schemas.microsoft.com/office/drawing/2014/main" id="{00000000-0008-0000-0400-000009000000}"/>
            </a:ext>
          </a:extLst>
        </xdr:cNvPr>
        <xdr:cNvCxnSpPr/>
      </xdr:nvCxnSpPr>
      <xdr:spPr>
        <a:xfrm flipH="1" flipV="1">
          <a:off x="6716681" y="2141111"/>
          <a:ext cx="2250133" cy="73238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268868</xdr:colOff>
      <xdr:row>16</xdr:row>
      <xdr:rowOff>146083</xdr:rowOff>
    </xdr:from>
    <xdr:to>
      <xdr:col>14</xdr:col>
      <xdr:colOff>268868</xdr:colOff>
      <xdr:row>19</xdr:row>
      <xdr:rowOff>146420</xdr:rowOff>
    </xdr:to>
    <xdr:cxnSp macro="">
      <xdr:nvCxnSpPr>
        <xdr:cNvPr id="10" name="直線コネクタ 9">
          <a:extLst>
            <a:ext uri="{FF2B5EF4-FFF2-40B4-BE49-F238E27FC236}">
              <a16:creationId xmlns:a16="http://schemas.microsoft.com/office/drawing/2014/main" id="{00000000-0008-0000-0400-00000A000000}"/>
            </a:ext>
          </a:extLst>
        </xdr:cNvPr>
        <xdr:cNvCxnSpPr/>
      </xdr:nvCxnSpPr>
      <xdr:spPr>
        <a:xfrm flipH="1">
          <a:off x="8936618" y="2887378"/>
          <a:ext cx="0" cy="514687"/>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274987</xdr:colOff>
      <xdr:row>23</xdr:row>
      <xdr:rowOff>83148</xdr:rowOff>
    </xdr:from>
    <xdr:to>
      <xdr:col>16</xdr:col>
      <xdr:colOff>272198</xdr:colOff>
      <xdr:row>25</xdr:row>
      <xdr:rowOff>30484</xdr:rowOff>
    </xdr:to>
    <xdr:cxnSp macro="">
      <xdr:nvCxnSpPr>
        <xdr:cNvPr id="11" name="直線コネクタ 10">
          <a:extLst>
            <a:ext uri="{FF2B5EF4-FFF2-40B4-BE49-F238E27FC236}">
              <a16:creationId xmlns:a16="http://schemas.microsoft.com/office/drawing/2014/main" id="{00000000-0008-0000-0400-00000B000000}"/>
            </a:ext>
          </a:extLst>
        </xdr:cNvPr>
        <xdr:cNvCxnSpPr/>
      </xdr:nvCxnSpPr>
      <xdr:spPr>
        <a:xfrm flipH="1" flipV="1">
          <a:off x="8944642" y="4028403"/>
          <a:ext cx="1235461" cy="28642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57890</xdr:colOff>
      <xdr:row>19</xdr:row>
      <xdr:rowOff>124366</xdr:rowOff>
    </xdr:from>
    <xdr:to>
      <xdr:col>14</xdr:col>
      <xdr:colOff>474221</xdr:colOff>
      <xdr:row>21</xdr:row>
      <xdr:rowOff>39188</xdr:rowOff>
    </xdr:to>
    <xdr:grpSp>
      <xdr:nvGrpSpPr>
        <xdr:cNvPr id="12" name="グループ化 11">
          <a:extLst>
            <a:ext uri="{FF2B5EF4-FFF2-40B4-BE49-F238E27FC236}">
              <a16:creationId xmlns:a16="http://schemas.microsoft.com/office/drawing/2014/main" id="{00000000-0008-0000-0400-00000C000000}"/>
            </a:ext>
          </a:extLst>
        </xdr:cNvPr>
        <xdr:cNvGrpSpPr/>
      </xdr:nvGrpSpPr>
      <xdr:grpSpPr>
        <a:xfrm>
          <a:off x="8721830" y="3293334"/>
          <a:ext cx="423951" cy="246292"/>
          <a:chOff x="20378848" y="2167155"/>
          <a:chExt cx="419270" cy="259016"/>
        </a:xfrm>
      </xdr:grpSpPr>
      <xdr:cxnSp macro="">
        <xdr:nvCxnSpPr>
          <xdr:cNvPr id="13" name="直線コネクタ 12">
            <a:extLst>
              <a:ext uri="{FF2B5EF4-FFF2-40B4-BE49-F238E27FC236}">
                <a16:creationId xmlns:a16="http://schemas.microsoft.com/office/drawing/2014/main" id="{00000000-0008-0000-0400-00000D000000}"/>
              </a:ext>
            </a:extLst>
          </xdr:cNvPr>
          <xdr:cNvCxnSpPr/>
        </xdr:nvCxnSpPr>
        <xdr:spPr>
          <a:xfrm flipH="1">
            <a:off x="20378848" y="2167155"/>
            <a:ext cx="406495" cy="12559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a:extLst>
              <a:ext uri="{FF2B5EF4-FFF2-40B4-BE49-F238E27FC236}">
                <a16:creationId xmlns:a16="http://schemas.microsoft.com/office/drawing/2014/main" id="{00000000-0008-0000-0400-00000E000000}"/>
              </a:ext>
            </a:extLst>
          </xdr:cNvPr>
          <xdr:cNvCxnSpPr/>
        </xdr:nvCxnSpPr>
        <xdr:spPr>
          <a:xfrm flipH="1">
            <a:off x="20396903" y="2289677"/>
            <a:ext cx="401215" cy="13649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14</xdr:col>
      <xdr:colOff>275048</xdr:colOff>
      <xdr:row>21</xdr:row>
      <xdr:rowOff>6963</xdr:rowOff>
    </xdr:from>
    <xdr:to>
      <xdr:col>14</xdr:col>
      <xdr:colOff>275048</xdr:colOff>
      <xdr:row>23</xdr:row>
      <xdr:rowOff>97360</xdr:rowOff>
    </xdr:to>
    <xdr:cxnSp macro="">
      <xdr:nvCxnSpPr>
        <xdr:cNvPr id="15" name="直線コネクタ 14">
          <a:extLst>
            <a:ext uri="{FF2B5EF4-FFF2-40B4-BE49-F238E27FC236}">
              <a16:creationId xmlns:a16="http://schemas.microsoft.com/office/drawing/2014/main" id="{00000000-0008-0000-0400-00000F000000}"/>
            </a:ext>
          </a:extLst>
        </xdr:cNvPr>
        <xdr:cNvCxnSpPr/>
      </xdr:nvCxnSpPr>
      <xdr:spPr>
        <a:xfrm flipH="1">
          <a:off x="8944703" y="3609318"/>
          <a:ext cx="0" cy="42758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240486</xdr:colOff>
      <xdr:row>25</xdr:row>
      <xdr:rowOff>45650</xdr:rowOff>
    </xdr:from>
    <xdr:to>
      <xdr:col>16</xdr:col>
      <xdr:colOff>250190</xdr:colOff>
      <xdr:row>28</xdr:row>
      <xdr:rowOff>26992</xdr:rowOff>
    </xdr:to>
    <xdr:cxnSp macro="">
      <xdr:nvCxnSpPr>
        <xdr:cNvPr id="16" name="直線コネクタ 15">
          <a:extLst>
            <a:ext uri="{FF2B5EF4-FFF2-40B4-BE49-F238E27FC236}">
              <a16:creationId xmlns:a16="http://schemas.microsoft.com/office/drawing/2014/main" id="{00000000-0008-0000-0400-000010000000}"/>
            </a:ext>
          </a:extLst>
        </xdr:cNvPr>
        <xdr:cNvCxnSpPr/>
      </xdr:nvCxnSpPr>
      <xdr:spPr>
        <a:xfrm flipH="1">
          <a:off x="10150296" y="4333805"/>
          <a:ext cx="2084" cy="491882"/>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241202</xdr:colOff>
      <xdr:row>30</xdr:row>
      <xdr:rowOff>41150</xdr:rowOff>
    </xdr:from>
    <xdr:to>
      <xdr:col>16</xdr:col>
      <xdr:colOff>241202</xdr:colOff>
      <xdr:row>33</xdr:row>
      <xdr:rowOff>78364</xdr:rowOff>
    </xdr:to>
    <xdr:cxnSp macro="">
      <xdr:nvCxnSpPr>
        <xdr:cNvPr id="17" name="直線コネクタ 16">
          <a:extLst>
            <a:ext uri="{FF2B5EF4-FFF2-40B4-BE49-F238E27FC236}">
              <a16:creationId xmlns:a16="http://schemas.microsoft.com/office/drawing/2014/main" id="{00000000-0008-0000-0400-000011000000}"/>
            </a:ext>
          </a:extLst>
        </xdr:cNvPr>
        <xdr:cNvCxnSpPr/>
      </xdr:nvCxnSpPr>
      <xdr:spPr>
        <a:xfrm flipH="1">
          <a:off x="10151012" y="5184650"/>
          <a:ext cx="0" cy="55156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258021</xdr:colOff>
      <xdr:row>35</xdr:row>
      <xdr:rowOff>43222</xdr:rowOff>
    </xdr:from>
    <xdr:to>
      <xdr:col>16</xdr:col>
      <xdr:colOff>258021</xdr:colOff>
      <xdr:row>43</xdr:row>
      <xdr:rowOff>32391</xdr:rowOff>
    </xdr:to>
    <xdr:cxnSp macro="">
      <xdr:nvCxnSpPr>
        <xdr:cNvPr id="18" name="直線コネクタ 17">
          <a:extLst>
            <a:ext uri="{FF2B5EF4-FFF2-40B4-BE49-F238E27FC236}">
              <a16:creationId xmlns:a16="http://schemas.microsoft.com/office/drawing/2014/main" id="{00000000-0008-0000-0400-000012000000}"/>
            </a:ext>
          </a:extLst>
        </xdr:cNvPr>
        <xdr:cNvCxnSpPr/>
      </xdr:nvCxnSpPr>
      <xdr:spPr>
        <a:xfrm flipH="1">
          <a:off x="10162116" y="6045877"/>
          <a:ext cx="0" cy="135695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468912</xdr:colOff>
      <xdr:row>45</xdr:row>
      <xdr:rowOff>31395</xdr:rowOff>
    </xdr:from>
    <xdr:to>
      <xdr:col>17</xdr:col>
      <xdr:colOff>153776</xdr:colOff>
      <xdr:row>45</xdr:row>
      <xdr:rowOff>89638</xdr:rowOff>
    </xdr:to>
    <xdr:cxnSp macro="">
      <xdr:nvCxnSpPr>
        <xdr:cNvPr id="19" name="直線コネクタ 18">
          <a:extLst>
            <a:ext uri="{FF2B5EF4-FFF2-40B4-BE49-F238E27FC236}">
              <a16:creationId xmlns:a16="http://schemas.microsoft.com/office/drawing/2014/main" id="{00000000-0008-0000-0400-000013000000}"/>
            </a:ext>
          </a:extLst>
        </xdr:cNvPr>
        <xdr:cNvCxnSpPr/>
      </xdr:nvCxnSpPr>
      <xdr:spPr>
        <a:xfrm flipH="1">
          <a:off x="10378722" y="7744740"/>
          <a:ext cx="300179" cy="6395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277281</xdr:colOff>
      <xdr:row>45</xdr:row>
      <xdr:rowOff>11134</xdr:rowOff>
    </xdr:from>
    <xdr:to>
      <xdr:col>16</xdr:col>
      <xdr:colOff>471517</xdr:colOff>
      <xdr:row>45</xdr:row>
      <xdr:rowOff>81733</xdr:rowOff>
    </xdr:to>
    <xdr:cxnSp macro="">
      <xdr:nvCxnSpPr>
        <xdr:cNvPr id="20" name="直線コネクタ 19">
          <a:extLst>
            <a:ext uri="{FF2B5EF4-FFF2-40B4-BE49-F238E27FC236}">
              <a16:creationId xmlns:a16="http://schemas.microsoft.com/office/drawing/2014/main" id="{00000000-0008-0000-0400-000014000000}"/>
            </a:ext>
          </a:extLst>
        </xdr:cNvPr>
        <xdr:cNvCxnSpPr/>
      </xdr:nvCxnSpPr>
      <xdr:spPr>
        <a:xfrm flipH="1" flipV="1">
          <a:off x="10185186" y="7728289"/>
          <a:ext cx="196141" cy="7059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34825</xdr:colOff>
      <xdr:row>42</xdr:row>
      <xdr:rowOff>161980</xdr:rowOff>
    </xdr:from>
    <xdr:to>
      <xdr:col>16</xdr:col>
      <xdr:colOff>474185</xdr:colOff>
      <xdr:row>43</xdr:row>
      <xdr:rowOff>60864</xdr:rowOff>
    </xdr:to>
    <xdr:grpSp>
      <xdr:nvGrpSpPr>
        <xdr:cNvPr id="21" name="グループ化 20">
          <a:extLst>
            <a:ext uri="{FF2B5EF4-FFF2-40B4-BE49-F238E27FC236}">
              <a16:creationId xmlns:a16="http://schemas.microsoft.com/office/drawing/2014/main" id="{00000000-0008-0000-0400-000015000000}"/>
            </a:ext>
          </a:extLst>
        </xdr:cNvPr>
        <xdr:cNvGrpSpPr/>
      </xdr:nvGrpSpPr>
      <xdr:grpSpPr>
        <a:xfrm>
          <a:off x="9940825" y="7164760"/>
          <a:ext cx="443170" cy="59857"/>
          <a:chOff x="16594092" y="6205385"/>
          <a:chExt cx="450055" cy="70760"/>
        </a:xfrm>
      </xdr:grpSpPr>
      <xdr:cxnSp macro="">
        <xdr:nvCxnSpPr>
          <xdr:cNvPr id="22" name="直線コネクタ 21">
            <a:extLst>
              <a:ext uri="{FF2B5EF4-FFF2-40B4-BE49-F238E27FC236}">
                <a16:creationId xmlns:a16="http://schemas.microsoft.com/office/drawing/2014/main" id="{00000000-0008-0000-0400-000016000000}"/>
              </a:ext>
            </a:extLst>
          </xdr:cNvPr>
          <xdr:cNvCxnSpPr/>
        </xdr:nvCxnSpPr>
        <xdr:spPr>
          <a:xfrm flipH="1" flipV="1">
            <a:off x="16594092" y="6205385"/>
            <a:ext cx="450055" cy="648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a:extLst>
              <a:ext uri="{FF2B5EF4-FFF2-40B4-BE49-F238E27FC236}">
                <a16:creationId xmlns:a16="http://schemas.microsoft.com/office/drawing/2014/main" id="{00000000-0008-0000-0400-000017000000}"/>
              </a:ext>
            </a:extLst>
          </xdr:cNvPr>
          <xdr:cNvCxnSpPr/>
        </xdr:nvCxnSpPr>
        <xdr:spPr>
          <a:xfrm flipH="1">
            <a:off x="16616142" y="6276145"/>
            <a:ext cx="424195" cy="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16</xdr:col>
      <xdr:colOff>271656</xdr:colOff>
      <xdr:row>38</xdr:row>
      <xdr:rowOff>72515</xdr:rowOff>
    </xdr:from>
    <xdr:to>
      <xdr:col>19</xdr:col>
      <xdr:colOff>1641</xdr:colOff>
      <xdr:row>40</xdr:row>
      <xdr:rowOff>34863</xdr:rowOff>
    </xdr:to>
    <xdr:cxnSp macro="">
      <xdr:nvCxnSpPr>
        <xdr:cNvPr id="24" name="直線コネクタ 23">
          <a:extLst>
            <a:ext uri="{FF2B5EF4-FFF2-40B4-BE49-F238E27FC236}">
              <a16:creationId xmlns:a16="http://schemas.microsoft.com/office/drawing/2014/main" id="{00000000-0008-0000-0400-000018000000}"/>
            </a:ext>
          </a:extLst>
        </xdr:cNvPr>
        <xdr:cNvCxnSpPr/>
      </xdr:nvCxnSpPr>
      <xdr:spPr>
        <a:xfrm flipH="1">
          <a:off x="10179561" y="6587615"/>
          <a:ext cx="1585455" cy="30524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397809</xdr:colOff>
      <xdr:row>33</xdr:row>
      <xdr:rowOff>9735</xdr:rowOff>
    </xdr:from>
    <xdr:to>
      <xdr:col>19</xdr:col>
      <xdr:colOff>234624</xdr:colOff>
      <xdr:row>35</xdr:row>
      <xdr:rowOff>92147</xdr:rowOff>
    </xdr:to>
    <xdr:grpSp>
      <xdr:nvGrpSpPr>
        <xdr:cNvPr id="25" name="グループ化 24">
          <a:extLst>
            <a:ext uri="{FF2B5EF4-FFF2-40B4-BE49-F238E27FC236}">
              <a16:creationId xmlns:a16="http://schemas.microsoft.com/office/drawing/2014/main" id="{00000000-0008-0000-0400-000019000000}"/>
            </a:ext>
          </a:extLst>
        </xdr:cNvPr>
        <xdr:cNvGrpSpPr/>
      </xdr:nvGrpSpPr>
      <xdr:grpSpPr>
        <a:xfrm>
          <a:off x="11545869" y="5512328"/>
          <a:ext cx="454035" cy="417692"/>
          <a:chOff x="17769831" y="4209892"/>
          <a:chExt cx="453810" cy="435290"/>
        </a:xfrm>
      </xdr:grpSpPr>
      <xdr:cxnSp macro="">
        <xdr:nvCxnSpPr>
          <xdr:cNvPr id="26" name="直線コネクタ 25">
            <a:extLst>
              <a:ext uri="{FF2B5EF4-FFF2-40B4-BE49-F238E27FC236}">
                <a16:creationId xmlns:a16="http://schemas.microsoft.com/office/drawing/2014/main" id="{00000000-0008-0000-0400-00001A000000}"/>
              </a:ext>
            </a:extLst>
          </xdr:cNvPr>
          <xdr:cNvCxnSpPr/>
        </xdr:nvCxnSpPr>
        <xdr:spPr>
          <a:xfrm flipH="1" flipV="1">
            <a:off x="17806528" y="4209892"/>
            <a:ext cx="417113" cy="9965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7" name="直線コネクタ 26">
            <a:extLst>
              <a:ext uri="{FF2B5EF4-FFF2-40B4-BE49-F238E27FC236}">
                <a16:creationId xmlns:a16="http://schemas.microsoft.com/office/drawing/2014/main" id="{00000000-0008-0000-0400-00001B000000}"/>
              </a:ext>
            </a:extLst>
          </xdr:cNvPr>
          <xdr:cNvCxnSpPr/>
        </xdr:nvCxnSpPr>
        <xdr:spPr>
          <a:xfrm flipH="1" flipV="1">
            <a:off x="17770017" y="4514908"/>
            <a:ext cx="426638" cy="13027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8" name="直線コネクタ 27">
            <a:extLst>
              <a:ext uri="{FF2B5EF4-FFF2-40B4-BE49-F238E27FC236}">
                <a16:creationId xmlns:a16="http://schemas.microsoft.com/office/drawing/2014/main" id="{00000000-0008-0000-0400-00001C000000}"/>
              </a:ext>
            </a:extLst>
          </xdr:cNvPr>
          <xdr:cNvCxnSpPr/>
        </xdr:nvCxnSpPr>
        <xdr:spPr>
          <a:xfrm flipH="1" flipV="1">
            <a:off x="17771173" y="4270425"/>
            <a:ext cx="427110" cy="107103"/>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9" name="直線コネクタ 28">
            <a:extLst>
              <a:ext uri="{FF2B5EF4-FFF2-40B4-BE49-F238E27FC236}">
                <a16:creationId xmlns:a16="http://schemas.microsoft.com/office/drawing/2014/main" id="{00000000-0008-0000-0400-00001D000000}"/>
              </a:ext>
            </a:extLst>
          </xdr:cNvPr>
          <xdr:cNvCxnSpPr/>
        </xdr:nvCxnSpPr>
        <xdr:spPr>
          <a:xfrm flipH="1" flipV="1">
            <a:off x="17770017" y="4476907"/>
            <a:ext cx="426638" cy="12217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0" name="直線コネクタ 29">
            <a:extLst>
              <a:ext uri="{FF2B5EF4-FFF2-40B4-BE49-F238E27FC236}">
                <a16:creationId xmlns:a16="http://schemas.microsoft.com/office/drawing/2014/main" id="{00000000-0008-0000-0400-00001E000000}"/>
              </a:ext>
            </a:extLst>
          </xdr:cNvPr>
          <xdr:cNvCxnSpPr/>
        </xdr:nvCxnSpPr>
        <xdr:spPr>
          <a:xfrm flipH="1" flipV="1">
            <a:off x="17809141" y="4307418"/>
            <a:ext cx="389141" cy="24912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1" name="直線コネクタ 30">
            <a:extLst>
              <a:ext uri="{FF2B5EF4-FFF2-40B4-BE49-F238E27FC236}">
                <a16:creationId xmlns:a16="http://schemas.microsoft.com/office/drawing/2014/main" id="{00000000-0008-0000-0400-00001F000000}"/>
              </a:ext>
            </a:extLst>
          </xdr:cNvPr>
          <xdr:cNvCxnSpPr/>
        </xdr:nvCxnSpPr>
        <xdr:spPr>
          <a:xfrm flipH="1">
            <a:off x="17769831" y="4381288"/>
            <a:ext cx="453809" cy="10547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18</xdr:col>
      <xdr:colOff>611734</xdr:colOff>
      <xdr:row>35</xdr:row>
      <xdr:rowOff>23067</xdr:rowOff>
    </xdr:from>
    <xdr:to>
      <xdr:col>18</xdr:col>
      <xdr:colOff>611734</xdr:colOff>
      <xdr:row>38</xdr:row>
      <xdr:rowOff>82137</xdr:rowOff>
    </xdr:to>
    <xdr:cxnSp macro="">
      <xdr:nvCxnSpPr>
        <xdr:cNvPr id="32" name="直線コネクタ 31">
          <a:extLst>
            <a:ext uri="{FF2B5EF4-FFF2-40B4-BE49-F238E27FC236}">
              <a16:creationId xmlns:a16="http://schemas.microsoft.com/office/drawing/2014/main" id="{00000000-0008-0000-0400-000020000000}"/>
            </a:ext>
          </a:extLst>
        </xdr:cNvPr>
        <xdr:cNvCxnSpPr/>
      </xdr:nvCxnSpPr>
      <xdr:spPr>
        <a:xfrm flipH="1">
          <a:off x="11755984" y="6020007"/>
          <a:ext cx="0" cy="57913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18887</xdr:colOff>
      <xdr:row>30</xdr:row>
      <xdr:rowOff>113050</xdr:rowOff>
    </xdr:from>
    <xdr:to>
      <xdr:col>19</xdr:col>
      <xdr:colOff>18887</xdr:colOff>
      <xdr:row>33</xdr:row>
      <xdr:rowOff>53448</xdr:rowOff>
    </xdr:to>
    <xdr:cxnSp macro="">
      <xdr:nvCxnSpPr>
        <xdr:cNvPr id="33" name="直線コネクタ 32">
          <a:extLst>
            <a:ext uri="{FF2B5EF4-FFF2-40B4-BE49-F238E27FC236}">
              <a16:creationId xmlns:a16="http://schemas.microsoft.com/office/drawing/2014/main" id="{00000000-0008-0000-0400-000021000000}"/>
            </a:ext>
          </a:extLst>
        </xdr:cNvPr>
        <xdr:cNvCxnSpPr/>
      </xdr:nvCxnSpPr>
      <xdr:spPr>
        <a:xfrm flipH="1">
          <a:off x="11786072" y="5256550"/>
          <a:ext cx="0" cy="45855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171750</xdr:colOff>
      <xdr:row>30</xdr:row>
      <xdr:rowOff>6256</xdr:rowOff>
    </xdr:from>
    <xdr:to>
      <xdr:col>18</xdr:col>
      <xdr:colOff>85126</xdr:colOff>
      <xdr:row>37</xdr:row>
      <xdr:rowOff>56328</xdr:rowOff>
    </xdr:to>
    <xdr:grpSp>
      <xdr:nvGrpSpPr>
        <xdr:cNvPr id="34" name="グループ化 33">
          <a:extLst>
            <a:ext uri="{FF2B5EF4-FFF2-40B4-BE49-F238E27FC236}">
              <a16:creationId xmlns:a16="http://schemas.microsoft.com/office/drawing/2014/main" id="{00000000-0008-0000-0400-000022000000}"/>
            </a:ext>
          </a:extLst>
        </xdr:cNvPr>
        <xdr:cNvGrpSpPr/>
      </xdr:nvGrpSpPr>
      <xdr:grpSpPr>
        <a:xfrm>
          <a:off x="10693065" y="5008786"/>
          <a:ext cx="538216" cy="1218790"/>
          <a:chOff x="18264939" y="3958242"/>
          <a:chExt cx="452335" cy="1439003"/>
        </a:xfrm>
      </xdr:grpSpPr>
      <xdr:cxnSp macro="">
        <xdr:nvCxnSpPr>
          <xdr:cNvPr id="35" name="直線コネクタ 34">
            <a:extLst>
              <a:ext uri="{FF2B5EF4-FFF2-40B4-BE49-F238E27FC236}">
                <a16:creationId xmlns:a16="http://schemas.microsoft.com/office/drawing/2014/main" id="{00000000-0008-0000-0400-000023000000}"/>
              </a:ext>
            </a:extLst>
          </xdr:cNvPr>
          <xdr:cNvCxnSpPr/>
        </xdr:nvCxnSpPr>
        <xdr:spPr>
          <a:xfrm flipH="1" flipV="1">
            <a:off x="18300161" y="4675206"/>
            <a:ext cx="417113" cy="11074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6" name="直線コネクタ 35">
            <a:extLst>
              <a:ext uri="{FF2B5EF4-FFF2-40B4-BE49-F238E27FC236}">
                <a16:creationId xmlns:a16="http://schemas.microsoft.com/office/drawing/2014/main" id="{00000000-0008-0000-0400-000024000000}"/>
              </a:ext>
            </a:extLst>
          </xdr:cNvPr>
          <xdr:cNvCxnSpPr/>
        </xdr:nvCxnSpPr>
        <xdr:spPr>
          <a:xfrm flipH="1" flipV="1">
            <a:off x="18273175" y="4995466"/>
            <a:ext cx="417113" cy="11996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7" name="直線コネクタ 36">
            <a:extLst>
              <a:ext uri="{FF2B5EF4-FFF2-40B4-BE49-F238E27FC236}">
                <a16:creationId xmlns:a16="http://schemas.microsoft.com/office/drawing/2014/main" id="{00000000-0008-0000-0400-000025000000}"/>
              </a:ext>
            </a:extLst>
          </xdr:cNvPr>
          <xdr:cNvCxnSpPr/>
        </xdr:nvCxnSpPr>
        <xdr:spPr>
          <a:xfrm flipH="1" flipV="1">
            <a:off x="18274319" y="4724642"/>
            <a:ext cx="417113" cy="11879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8" name="直線コネクタ 37">
            <a:extLst>
              <a:ext uri="{FF2B5EF4-FFF2-40B4-BE49-F238E27FC236}">
                <a16:creationId xmlns:a16="http://schemas.microsoft.com/office/drawing/2014/main" id="{00000000-0008-0000-0400-000026000000}"/>
              </a:ext>
            </a:extLst>
          </xdr:cNvPr>
          <xdr:cNvCxnSpPr/>
        </xdr:nvCxnSpPr>
        <xdr:spPr>
          <a:xfrm flipH="1" flipV="1">
            <a:off x="18273175" y="4944127"/>
            <a:ext cx="417113" cy="7550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9" name="直線コネクタ 38">
            <a:extLst>
              <a:ext uri="{FF2B5EF4-FFF2-40B4-BE49-F238E27FC236}">
                <a16:creationId xmlns:a16="http://schemas.microsoft.com/office/drawing/2014/main" id="{00000000-0008-0000-0400-000027000000}"/>
              </a:ext>
            </a:extLst>
          </xdr:cNvPr>
          <xdr:cNvCxnSpPr/>
        </xdr:nvCxnSpPr>
        <xdr:spPr>
          <a:xfrm flipH="1" flipV="1">
            <a:off x="18301153" y="4770826"/>
            <a:ext cx="390278" cy="254843"/>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0" name="直線コネクタ 39">
            <a:extLst>
              <a:ext uri="{FF2B5EF4-FFF2-40B4-BE49-F238E27FC236}">
                <a16:creationId xmlns:a16="http://schemas.microsoft.com/office/drawing/2014/main" id="{00000000-0008-0000-0400-000028000000}"/>
              </a:ext>
            </a:extLst>
          </xdr:cNvPr>
          <xdr:cNvCxnSpPr/>
        </xdr:nvCxnSpPr>
        <xdr:spPr>
          <a:xfrm flipH="1">
            <a:off x="18273246" y="4840886"/>
            <a:ext cx="444028" cy="9662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1" name="直線コネクタ 40">
            <a:extLst>
              <a:ext uri="{FF2B5EF4-FFF2-40B4-BE49-F238E27FC236}">
                <a16:creationId xmlns:a16="http://schemas.microsoft.com/office/drawing/2014/main" id="{00000000-0008-0000-0400-000029000000}"/>
              </a:ext>
            </a:extLst>
          </xdr:cNvPr>
          <xdr:cNvCxnSpPr/>
        </xdr:nvCxnSpPr>
        <xdr:spPr>
          <a:xfrm flipH="1">
            <a:off x="18423309" y="5060934"/>
            <a:ext cx="0" cy="33631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2" name="直線コネクタ 41">
            <a:extLst>
              <a:ext uri="{FF2B5EF4-FFF2-40B4-BE49-F238E27FC236}">
                <a16:creationId xmlns:a16="http://schemas.microsoft.com/office/drawing/2014/main" id="{00000000-0008-0000-0400-00002A000000}"/>
              </a:ext>
            </a:extLst>
          </xdr:cNvPr>
          <xdr:cNvCxnSpPr/>
        </xdr:nvCxnSpPr>
        <xdr:spPr>
          <a:xfrm flipH="1">
            <a:off x="18442376" y="4438571"/>
            <a:ext cx="0" cy="25060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43" name="楕円 42">
            <a:extLst>
              <a:ext uri="{FF2B5EF4-FFF2-40B4-BE49-F238E27FC236}">
                <a16:creationId xmlns:a16="http://schemas.microsoft.com/office/drawing/2014/main" id="{00000000-0008-0000-0400-00002B000000}"/>
              </a:ext>
            </a:extLst>
          </xdr:cNvPr>
          <xdr:cNvSpPr/>
        </xdr:nvSpPr>
        <xdr:spPr>
          <a:xfrm flipH="1">
            <a:off x="18264939" y="3958242"/>
            <a:ext cx="405606" cy="47293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solidFill>
                  <a:sysClr val="windowText" lastClr="000000"/>
                </a:solidFill>
              </a:rPr>
              <a:t>PI</a:t>
            </a:r>
            <a:endParaRPr kumimoji="1" lang="ja-JP" altLang="en-US" sz="1100">
              <a:solidFill>
                <a:sysClr val="windowText" lastClr="000000"/>
              </a:solidFill>
            </a:endParaRPr>
          </a:p>
        </xdr:txBody>
      </xdr:sp>
    </xdr:grpSp>
    <xdr:clientData/>
  </xdr:twoCellAnchor>
  <xdr:twoCellAnchor>
    <xdr:from>
      <xdr:col>19</xdr:col>
      <xdr:colOff>449003</xdr:colOff>
      <xdr:row>27</xdr:row>
      <xdr:rowOff>50301</xdr:rowOff>
    </xdr:from>
    <xdr:to>
      <xdr:col>20</xdr:col>
      <xdr:colOff>506862</xdr:colOff>
      <xdr:row>29</xdr:row>
      <xdr:rowOff>137123</xdr:rowOff>
    </xdr:to>
    <xdr:sp macro="" textlink="">
      <xdr:nvSpPr>
        <xdr:cNvPr id="44" name="フローチャート: 他ページ結合子 43">
          <a:extLst>
            <a:ext uri="{FF2B5EF4-FFF2-40B4-BE49-F238E27FC236}">
              <a16:creationId xmlns:a16="http://schemas.microsoft.com/office/drawing/2014/main" id="{00000000-0008-0000-0400-00002C000000}"/>
            </a:ext>
          </a:extLst>
        </xdr:cNvPr>
        <xdr:cNvSpPr/>
      </xdr:nvSpPr>
      <xdr:spPr>
        <a:xfrm rot="4019053">
          <a:off x="12340772" y="4552962"/>
          <a:ext cx="422102" cy="682699"/>
        </a:xfrm>
        <a:prstGeom prst="flowChartOffpageConnector">
          <a:avLst/>
        </a:prstGeom>
        <a:solidFill>
          <a:sysClr val="window" lastClr="FFFFFF"/>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270" rtlCol="0" anchor="t"/>
        <a:lstStyle/>
        <a:p>
          <a:pPr algn="l"/>
          <a:r>
            <a:rPr kumimoji="1" lang="ja-JP" altLang="en-US" sz="1100">
              <a:solidFill>
                <a:sysClr val="windowText" lastClr="000000"/>
              </a:solidFill>
            </a:rPr>
            <a:t>窒素</a:t>
          </a:r>
        </a:p>
      </xdr:txBody>
    </xdr:sp>
    <xdr:clientData/>
  </xdr:twoCellAnchor>
  <xdr:twoCellAnchor>
    <xdr:from>
      <xdr:col>19</xdr:col>
      <xdr:colOff>33571</xdr:colOff>
      <xdr:row>29</xdr:row>
      <xdr:rowOff>59386</xdr:rowOff>
    </xdr:from>
    <xdr:to>
      <xdr:col>19</xdr:col>
      <xdr:colOff>470881</xdr:colOff>
      <xdr:row>30</xdr:row>
      <xdr:rowOff>129068</xdr:rowOff>
    </xdr:to>
    <xdr:cxnSp macro="">
      <xdr:nvCxnSpPr>
        <xdr:cNvPr id="45" name="直線コネクタ 44">
          <a:extLst>
            <a:ext uri="{FF2B5EF4-FFF2-40B4-BE49-F238E27FC236}">
              <a16:creationId xmlns:a16="http://schemas.microsoft.com/office/drawing/2014/main" id="{00000000-0008-0000-0400-00002D000000}"/>
            </a:ext>
          </a:extLst>
        </xdr:cNvPr>
        <xdr:cNvCxnSpPr/>
      </xdr:nvCxnSpPr>
      <xdr:spPr>
        <a:xfrm flipH="1">
          <a:off x="11795041" y="5027626"/>
          <a:ext cx="443025" cy="24875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572542</xdr:colOff>
      <xdr:row>33</xdr:row>
      <xdr:rowOff>8784</xdr:rowOff>
    </xdr:from>
    <xdr:to>
      <xdr:col>16</xdr:col>
      <xdr:colOff>507308</xdr:colOff>
      <xdr:row>35</xdr:row>
      <xdr:rowOff>97207</xdr:rowOff>
    </xdr:to>
    <xdr:grpSp>
      <xdr:nvGrpSpPr>
        <xdr:cNvPr id="46" name="グループ化 45">
          <a:extLst>
            <a:ext uri="{FF2B5EF4-FFF2-40B4-BE49-F238E27FC236}">
              <a16:creationId xmlns:a16="http://schemas.microsoft.com/office/drawing/2014/main" id="{00000000-0008-0000-0400-00002E000000}"/>
            </a:ext>
          </a:extLst>
        </xdr:cNvPr>
        <xdr:cNvGrpSpPr/>
      </xdr:nvGrpSpPr>
      <xdr:grpSpPr>
        <a:xfrm flipH="1">
          <a:off x="9859417" y="5511377"/>
          <a:ext cx="557701" cy="416083"/>
          <a:chOff x="18784621" y="4595617"/>
          <a:chExt cx="442111" cy="414886"/>
        </a:xfrm>
      </xdr:grpSpPr>
      <xdr:cxnSp macro="">
        <xdr:nvCxnSpPr>
          <xdr:cNvPr id="47" name="直線コネクタ 46">
            <a:extLst>
              <a:ext uri="{FF2B5EF4-FFF2-40B4-BE49-F238E27FC236}">
                <a16:creationId xmlns:a16="http://schemas.microsoft.com/office/drawing/2014/main" id="{00000000-0008-0000-0400-00002F000000}"/>
              </a:ext>
            </a:extLst>
          </xdr:cNvPr>
          <xdr:cNvCxnSpPr/>
        </xdr:nvCxnSpPr>
        <xdr:spPr>
          <a:xfrm flipH="1" flipV="1">
            <a:off x="18807714" y="4595617"/>
            <a:ext cx="419018" cy="7734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8" name="直線コネクタ 47">
            <a:extLst>
              <a:ext uri="{FF2B5EF4-FFF2-40B4-BE49-F238E27FC236}">
                <a16:creationId xmlns:a16="http://schemas.microsoft.com/office/drawing/2014/main" id="{00000000-0008-0000-0400-000030000000}"/>
              </a:ext>
            </a:extLst>
          </xdr:cNvPr>
          <xdr:cNvCxnSpPr/>
        </xdr:nvCxnSpPr>
        <xdr:spPr>
          <a:xfrm flipH="1" flipV="1">
            <a:off x="18784738" y="4885722"/>
            <a:ext cx="427123" cy="12478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9" name="直線コネクタ 48">
            <a:extLst>
              <a:ext uri="{FF2B5EF4-FFF2-40B4-BE49-F238E27FC236}">
                <a16:creationId xmlns:a16="http://schemas.microsoft.com/office/drawing/2014/main" id="{00000000-0008-0000-0400-000031000000}"/>
              </a:ext>
            </a:extLst>
          </xdr:cNvPr>
          <xdr:cNvCxnSpPr/>
        </xdr:nvCxnSpPr>
        <xdr:spPr>
          <a:xfrm flipH="1" flipV="1">
            <a:off x="18787516" y="4645052"/>
            <a:ext cx="429016" cy="8259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0" name="直線コネクタ 49">
            <a:extLst>
              <a:ext uri="{FF2B5EF4-FFF2-40B4-BE49-F238E27FC236}">
                <a16:creationId xmlns:a16="http://schemas.microsoft.com/office/drawing/2014/main" id="{00000000-0008-0000-0400-000032000000}"/>
              </a:ext>
            </a:extLst>
          </xdr:cNvPr>
          <xdr:cNvCxnSpPr/>
        </xdr:nvCxnSpPr>
        <xdr:spPr>
          <a:xfrm flipH="1" flipV="1">
            <a:off x="18784738" y="4842004"/>
            <a:ext cx="427123" cy="9584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1" name="直線コネクタ 50">
            <a:extLst>
              <a:ext uri="{FF2B5EF4-FFF2-40B4-BE49-F238E27FC236}">
                <a16:creationId xmlns:a16="http://schemas.microsoft.com/office/drawing/2014/main" id="{00000000-0008-0000-0400-000033000000}"/>
              </a:ext>
            </a:extLst>
          </xdr:cNvPr>
          <xdr:cNvCxnSpPr/>
        </xdr:nvCxnSpPr>
        <xdr:spPr>
          <a:xfrm flipH="1" flipV="1">
            <a:off x="18815959" y="4659177"/>
            <a:ext cx="400572" cy="28544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2" name="直線コネクタ 51">
            <a:extLst>
              <a:ext uri="{FF2B5EF4-FFF2-40B4-BE49-F238E27FC236}">
                <a16:creationId xmlns:a16="http://schemas.microsoft.com/office/drawing/2014/main" id="{00000000-0008-0000-0400-000034000000}"/>
              </a:ext>
            </a:extLst>
          </xdr:cNvPr>
          <xdr:cNvCxnSpPr/>
        </xdr:nvCxnSpPr>
        <xdr:spPr>
          <a:xfrm flipH="1">
            <a:off x="18784621" y="4770825"/>
            <a:ext cx="442111" cy="7250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53" name="楕円 52">
            <a:extLst>
              <a:ext uri="{FF2B5EF4-FFF2-40B4-BE49-F238E27FC236}">
                <a16:creationId xmlns:a16="http://schemas.microsoft.com/office/drawing/2014/main" id="{00000000-0008-0000-0400-000035000000}"/>
              </a:ext>
            </a:extLst>
          </xdr:cNvPr>
          <xdr:cNvSpPr/>
        </xdr:nvSpPr>
        <xdr:spPr>
          <a:xfrm flipH="1">
            <a:off x="18860828" y="4724645"/>
            <a:ext cx="284761" cy="115987"/>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16</xdr:col>
      <xdr:colOff>30946</xdr:colOff>
      <xdr:row>47</xdr:row>
      <xdr:rowOff>122540</xdr:rowOff>
    </xdr:from>
    <xdr:to>
      <xdr:col>16</xdr:col>
      <xdr:colOff>512998</xdr:colOff>
      <xdr:row>50</xdr:row>
      <xdr:rowOff>77832</xdr:rowOff>
    </xdr:to>
    <xdr:grpSp>
      <xdr:nvGrpSpPr>
        <xdr:cNvPr id="54" name="グループ化 53">
          <a:extLst>
            <a:ext uri="{FF2B5EF4-FFF2-40B4-BE49-F238E27FC236}">
              <a16:creationId xmlns:a16="http://schemas.microsoft.com/office/drawing/2014/main" id="{00000000-0008-0000-0400-000036000000}"/>
            </a:ext>
          </a:extLst>
        </xdr:cNvPr>
        <xdr:cNvGrpSpPr/>
      </xdr:nvGrpSpPr>
      <xdr:grpSpPr>
        <a:xfrm flipH="1">
          <a:off x="9935041" y="7958758"/>
          <a:ext cx="487767" cy="453449"/>
          <a:chOff x="18784621" y="6201516"/>
          <a:chExt cx="442111" cy="459590"/>
        </a:xfrm>
      </xdr:grpSpPr>
      <xdr:cxnSp macro="">
        <xdr:nvCxnSpPr>
          <xdr:cNvPr id="55" name="直線コネクタ 54">
            <a:extLst>
              <a:ext uri="{FF2B5EF4-FFF2-40B4-BE49-F238E27FC236}">
                <a16:creationId xmlns:a16="http://schemas.microsoft.com/office/drawing/2014/main" id="{00000000-0008-0000-0400-000037000000}"/>
              </a:ext>
            </a:extLst>
          </xdr:cNvPr>
          <xdr:cNvCxnSpPr/>
        </xdr:nvCxnSpPr>
        <xdr:spPr>
          <a:xfrm flipH="1" flipV="1">
            <a:off x="18807714" y="6201516"/>
            <a:ext cx="419018" cy="1320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6" name="直線コネクタ 55">
            <a:extLst>
              <a:ext uri="{FF2B5EF4-FFF2-40B4-BE49-F238E27FC236}">
                <a16:creationId xmlns:a16="http://schemas.microsoft.com/office/drawing/2014/main" id="{00000000-0008-0000-0400-000038000000}"/>
              </a:ext>
            </a:extLst>
          </xdr:cNvPr>
          <xdr:cNvCxnSpPr/>
        </xdr:nvCxnSpPr>
        <xdr:spPr>
          <a:xfrm flipH="1" flipV="1">
            <a:off x="18784738" y="6538927"/>
            <a:ext cx="427123" cy="12217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7" name="直線コネクタ 56">
            <a:extLst>
              <a:ext uri="{FF2B5EF4-FFF2-40B4-BE49-F238E27FC236}">
                <a16:creationId xmlns:a16="http://schemas.microsoft.com/office/drawing/2014/main" id="{00000000-0008-0000-0400-000039000000}"/>
              </a:ext>
            </a:extLst>
          </xdr:cNvPr>
          <xdr:cNvCxnSpPr/>
        </xdr:nvCxnSpPr>
        <xdr:spPr>
          <a:xfrm flipH="1" flipV="1">
            <a:off x="18787516" y="6294443"/>
            <a:ext cx="429016" cy="754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8" name="直線コネクタ 57">
            <a:extLst>
              <a:ext uri="{FF2B5EF4-FFF2-40B4-BE49-F238E27FC236}">
                <a16:creationId xmlns:a16="http://schemas.microsoft.com/office/drawing/2014/main" id="{00000000-0008-0000-0400-00003A000000}"/>
              </a:ext>
            </a:extLst>
          </xdr:cNvPr>
          <xdr:cNvCxnSpPr/>
        </xdr:nvCxnSpPr>
        <xdr:spPr>
          <a:xfrm flipH="1" flipV="1">
            <a:off x="18784738" y="6493304"/>
            <a:ext cx="427123" cy="8115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9" name="直線コネクタ 58">
            <a:extLst>
              <a:ext uri="{FF2B5EF4-FFF2-40B4-BE49-F238E27FC236}">
                <a16:creationId xmlns:a16="http://schemas.microsoft.com/office/drawing/2014/main" id="{00000000-0008-0000-0400-00003B000000}"/>
              </a:ext>
            </a:extLst>
          </xdr:cNvPr>
          <xdr:cNvCxnSpPr/>
        </xdr:nvCxnSpPr>
        <xdr:spPr>
          <a:xfrm flipH="1" flipV="1">
            <a:off x="18815959" y="6304757"/>
            <a:ext cx="400572" cy="26602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0" name="直線コネクタ 59">
            <a:extLst>
              <a:ext uri="{FF2B5EF4-FFF2-40B4-BE49-F238E27FC236}">
                <a16:creationId xmlns:a16="http://schemas.microsoft.com/office/drawing/2014/main" id="{00000000-0008-0000-0400-00003C000000}"/>
              </a:ext>
            </a:extLst>
          </xdr:cNvPr>
          <xdr:cNvCxnSpPr/>
        </xdr:nvCxnSpPr>
        <xdr:spPr>
          <a:xfrm flipH="1">
            <a:off x="18784621" y="6388156"/>
            <a:ext cx="442111" cy="10695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61" name="楕円 60">
            <a:extLst>
              <a:ext uri="{FF2B5EF4-FFF2-40B4-BE49-F238E27FC236}">
                <a16:creationId xmlns:a16="http://schemas.microsoft.com/office/drawing/2014/main" id="{00000000-0008-0000-0400-00003D000000}"/>
              </a:ext>
            </a:extLst>
          </xdr:cNvPr>
          <xdr:cNvSpPr/>
        </xdr:nvSpPr>
        <xdr:spPr>
          <a:xfrm flipH="1">
            <a:off x="18860828" y="6364507"/>
            <a:ext cx="284761" cy="136114"/>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15</xdr:col>
      <xdr:colOff>431461</xdr:colOff>
      <xdr:row>27</xdr:row>
      <xdr:rowOff>91801</xdr:rowOff>
    </xdr:from>
    <xdr:to>
      <xdr:col>16</xdr:col>
      <xdr:colOff>501171</xdr:colOff>
      <xdr:row>31</xdr:row>
      <xdr:rowOff>9545</xdr:rowOff>
    </xdr:to>
    <xdr:grpSp>
      <xdr:nvGrpSpPr>
        <xdr:cNvPr id="62" name="グループ化 61">
          <a:extLst>
            <a:ext uri="{FF2B5EF4-FFF2-40B4-BE49-F238E27FC236}">
              <a16:creationId xmlns:a16="http://schemas.microsoft.com/office/drawing/2014/main" id="{00000000-0008-0000-0400-00003E000000}"/>
            </a:ext>
          </a:extLst>
        </xdr:cNvPr>
        <xdr:cNvGrpSpPr/>
      </xdr:nvGrpSpPr>
      <xdr:grpSpPr>
        <a:xfrm flipH="1">
          <a:off x="9722146" y="4596174"/>
          <a:ext cx="686930" cy="582589"/>
          <a:chOff x="18787516" y="3646959"/>
          <a:chExt cx="624484" cy="562857"/>
        </a:xfrm>
      </xdr:grpSpPr>
      <xdr:cxnSp macro="">
        <xdr:nvCxnSpPr>
          <xdr:cNvPr id="63" name="直線コネクタ 62">
            <a:extLst>
              <a:ext uri="{FF2B5EF4-FFF2-40B4-BE49-F238E27FC236}">
                <a16:creationId xmlns:a16="http://schemas.microsoft.com/office/drawing/2014/main" id="{00000000-0008-0000-0400-00003F000000}"/>
              </a:ext>
            </a:extLst>
          </xdr:cNvPr>
          <xdr:cNvCxnSpPr/>
        </xdr:nvCxnSpPr>
        <xdr:spPr>
          <a:xfrm flipH="1" flipV="1">
            <a:off x="18795710" y="3646959"/>
            <a:ext cx="426638" cy="132034"/>
          </a:xfrm>
          <a:prstGeom prst="line">
            <a:avLst/>
          </a:prstGeom>
          <a:ln w="38100">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64" name="直線コネクタ 63">
            <a:extLst>
              <a:ext uri="{FF2B5EF4-FFF2-40B4-BE49-F238E27FC236}">
                <a16:creationId xmlns:a16="http://schemas.microsoft.com/office/drawing/2014/main" id="{00000000-0008-0000-0400-000040000000}"/>
              </a:ext>
            </a:extLst>
          </xdr:cNvPr>
          <xdr:cNvCxnSpPr/>
        </xdr:nvCxnSpPr>
        <xdr:spPr>
          <a:xfrm flipH="1" flipV="1">
            <a:off x="18787516" y="4016749"/>
            <a:ext cx="429016" cy="122875"/>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65" name="直線コネクタ 64">
            <a:extLst>
              <a:ext uri="{FF2B5EF4-FFF2-40B4-BE49-F238E27FC236}">
                <a16:creationId xmlns:a16="http://schemas.microsoft.com/office/drawing/2014/main" id="{00000000-0008-0000-0400-000041000000}"/>
              </a:ext>
            </a:extLst>
          </xdr:cNvPr>
          <xdr:cNvCxnSpPr/>
        </xdr:nvCxnSpPr>
        <xdr:spPr>
          <a:xfrm flipH="1" flipV="1">
            <a:off x="18793795" y="3772267"/>
            <a:ext cx="417113" cy="75434"/>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66" name="直線コネクタ 65">
            <a:extLst>
              <a:ext uri="{FF2B5EF4-FFF2-40B4-BE49-F238E27FC236}">
                <a16:creationId xmlns:a16="http://schemas.microsoft.com/office/drawing/2014/main" id="{00000000-0008-0000-0400-000042000000}"/>
              </a:ext>
            </a:extLst>
          </xdr:cNvPr>
          <xdr:cNvCxnSpPr/>
        </xdr:nvCxnSpPr>
        <xdr:spPr>
          <a:xfrm flipH="1" flipV="1">
            <a:off x="18787516" y="3971126"/>
            <a:ext cx="429016" cy="81151"/>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67" name="直線コネクタ 66">
            <a:extLst>
              <a:ext uri="{FF2B5EF4-FFF2-40B4-BE49-F238E27FC236}">
                <a16:creationId xmlns:a16="http://schemas.microsoft.com/office/drawing/2014/main" id="{00000000-0008-0000-0400-000043000000}"/>
              </a:ext>
            </a:extLst>
          </xdr:cNvPr>
          <xdr:cNvCxnSpPr/>
        </xdr:nvCxnSpPr>
        <xdr:spPr>
          <a:xfrm flipH="1" flipV="1">
            <a:off x="18820629" y="3782580"/>
            <a:ext cx="390278" cy="26244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68" name="直線コネクタ 67">
            <a:extLst>
              <a:ext uri="{FF2B5EF4-FFF2-40B4-BE49-F238E27FC236}">
                <a16:creationId xmlns:a16="http://schemas.microsoft.com/office/drawing/2014/main" id="{00000000-0008-0000-0400-000044000000}"/>
              </a:ext>
            </a:extLst>
          </xdr:cNvPr>
          <xdr:cNvCxnSpPr/>
        </xdr:nvCxnSpPr>
        <xdr:spPr>
          <a:xfrm flipH="1">
            <a:off x="18787615" y="3865979"/>
            <a:ext cx="455134" cy="106952"/>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69" name="正方形/長方形 68">
            <a:extLst>
              <a:ext uri="{FF2B5EF4-FFF2-40B4-BE49-F238E27FC236}">
                <a16:creationId xmlns:a16="http://schemas.microsoft.com/office/drawing/2014/main" id="{00000000-0008-0000-0400-000045000000}"/>
              </a:ext>
            </a:extLst>
          </xdr:cNvPr>
          <xdr:cNvSpPr/>
        </xdr:nvSpPr>
        <xdr:spPr>
          <a:xfrm flipH="1">
            <a:off x="19315140" y="3782580"/>
            <a:ext cx="96860" cy="42723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xnSp macro="">
        <xdr:nvCxnSpPr>
          <xdr:cNvPr id="70" name="直線コネクタ 69">
            <a:extLst>
              <a:ext uri="{FF2B5EF4-FFF2-40B4-BE49-F238E27FC236}">
                <a16:creationId xmlns:a16="http://schemas.microsoft.com/office/drawing/2014/main" id="{00000000-0008-0000-0400-000046000000}"/>
              </a:ext>
            </a:extLst>
          </xdr:cNvPr>
          <xdr:cNvCxnSpPr/>
        </xdr:nvCxnSpPr>
        <xdr:spPr>
          <a:xfrm flipH="1" flipV="1">
            <a:off x="19182539" y="3965010"/>
            <a:ext cx="131828" cy="51668"/>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71" name="楕円 70">
            <a:extLst>
              <a:ext uri="{FF2B5EF4-FFF2-40B4-BE49-F238E27FC236}">
                <a16:creationId xmlns:a16="http://schemas.microsoft.com/office/drawing/2014/main" id="{00000000-0008-0000-0400-000047000000}"/>
              </a:ext>
            </a:extLst>
          </xdr:cNvPr>
          <xdr:cNvSpPr/>
        </xdr:nvSpPr>
        <xdr:spPr>
          <a:xfrm flipH="1">
            <a:off x="18861604" y="3842331"/>
            <a:ext cx="290277" cy="136113"/>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10</xdr:col>
      <xdr:colOff>317315</xdr:colOff>
      <xdr:row>13</xdr:row>
      <xdr:rowOff>131790</xdr:rowOff>
    </xdr:from>
    <xdr:to>
      <xdr:col>11</xdr:col>
      <xdr:colOff>143470</xdr:colOff>
      <xdr:row>16</xdr:row>
      <xdr:rowOff>88761</xdr:rowOff>
    </xdr:to>
    <xdr:grpSp>
      <xdr:nvGrpSpPr>
        <xdr:cNvPr id="72" name="グループ化 71">
          <a:extLst>
            <a:ext uri="{FF2B5EF4-FFF2-40B4-BE49-F238E27FC236}">
              <a16:creationId xmlns:a16="http://schemas.microsoft.com/office/drawing/2014/main" id="{00000000-0008-0000-0400-000048000000}"/>
            </a:ext>
          </a:extLst>
        </xdr:cNvPr>
        <xdr:cNvGrpSpPr/>
      </xdr:nvGrpSpPr>
      <xdr:grpSpPr>
        <a:xfrm>
          <a:off x="6512375" y="2302538"/>
          <a:ext cx="439565" cy="457033"/>
          <a:chOff x="18257678" y="1312302"/>
          <a:chExt cx="433563" cy="472766"/>
        </a:xfrm>
      </xdr:grpSpPr>
      <xdr:cxnSp macro="">
        <xdr:nvCxnSpPr>
          <xdr:cNvPr id="73" name="直線コネクタ 72">
            <a:extLst>
              <a:ext uri="{FF2B5EF4-FFF2-40B4-BE49-F238E27FC236}">
                <a16:creationId xmlns:a16="http://schemas.microsoft.com/office/drawing/2014/main" id="{00000000-0008-0000-0400-000049000000}"/>
              </a:ext>
            </a:extLst>
          </xdr:cNvPr>
          <xdr:cNvCxnSpPr/>
        </xdr:nvCxnSpPr>
        <xdr:spPr>
          <a:xfrm flipH="1">
            <a:off x="18266533" y="1657563"/>
            <a:ext cx="424708" cy="12750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4" name="直線コネクタ 73">
            <a:extLst>
              <a:ext uri="{FF2B5EF4-FFF2-40B4-BE49-F238E27FC236}">
                <a16:creationId xmlns:a16="http://schemas.microsoft.com/office/drawing/2014/main" id="{00000000-0008-0000-0400-00004A000000}"/>
              </a:ext>
            </a:extLst>
          </xdr:cNvPr>
          <xdr:cNvCxnSpPr/>
        </xdr:nvCxnSpPr>
        <xdr:spPr>
          <a:xfrm flipH="1">
            <a:off x="18257678" y="1580104"/>
            <a:ext cx="404002" cy="123327"/>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5" name="直線コネクタ 74">
            <a:extLst>
              <a:ext uri="{FF2B5EF4-FFF2-40B4-BE49-F238E27FC236}">
                <a16:creationId xmlns:a16="http://schemas.microsoft.com/office/drawing/2014/main" id="{00000000-0008-0000-0400-00004B000000}"/>
              </a:ext>
            </a:extLst>
          </xdr:cNvPr>
          <xdr:cNvCxnSpPr/>
        </xdr:nvCxnSpPr>
        <xdr:spPr>
          <a:xfrm flipH="1">
            <a:off x="18263867" y="1413079"/>
            <a:ext cx="401063" cy="11030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6" name="直線コネクタ 75">
            <a:extLst>
              <a:ext uri="{FF2B5EF4-FFF2-40B4-BE49-F238E27FC236}">
                <a16:creationId xmlns:a16="http://schemas.microsoft.com/office/drawing/2014/main" id="{00000000-0008-0000-0400-00004C000000}"/>
              </a:ext>
            </a:extLst>
          </xdr:cNvPr>
          <xdr:cNvCxnSpPr/>
        </xdr:nvCxnSpPr>
        <xdr:spPr>
          <a:xfrm flipH="1">
            <a:off x="18263867" y="1312302"/>
            <a:ext cx="401063" cy="12929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7" name="直線コネクタ 76">
            <a:extLst>
              <a:ext uri="{FF2B5EF4-FFF2-40B4-BE49-F238E27FC236}">
                <a16:creationId xmlns:a16="http://schemas.microsoft.com/office/drawing/2014/main" id="{00000000-0008-0000-0400-00004D000000}"/>
              </a:ext>
            </a:extLst>
          </xdr:cNvPr>
          <xdr:cNvCxnSpPr/>
        </xdr:nvCxnSpPr>
        <xdr:spPr>
          <a:xfrm flipH="1">
            <a:off x="18273350" y="1418236"/>
            <a:ext cx="391580" cy="27967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8" name="直線コネクタ 77">
            <a:extLst>
              <a:ext uri="{FF2B5EF4-FFF2-40B4-BE49-F238E27FC236}">
                <a16:creationId xmlns:a16="http://schemas.microsoft.com/office/drawing/2014/main" id="{00000000-0008-0000-0400-00004E000000}"/>
              </a:ext>
            </a:extLst>
          </xdr:cNvPr>
          <xdr:cNvCxnSpPr/>
        </xdr:nvCxnSpPr>
        <xdr:spPr>
          <a:xfrm flipH="1" flipV="1">
            <a:off x="18308393" y="1522821"/>
            <a:ext cx="325165" cy="5677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79" name="楕円 78">
            <a:extLst>
              <a:ext uri="{FF2B5EF4-FFF2-40B4-BE49-F238E27FC236}">
                <a16:creationId xmlns:a16="http://schemas.microsoft.com/office/drawing/2014/main" id="{00000000-0008-0000-0400-00004F000000}"/>
              </a:ext>
            </a:extLst>
          </xdr:cNvPr>
          <xdr:cNvSpPr/>
        </xdr:nvSpPr>
        <xdr:spPr>
          <a:xfrm flipH="1">
            <a:off x="18388410" y="1494575"/>
            <a:ext cx="174967" cy="129964"/>
          </a:xfrm>
          <a:prstGeom prst="ellipse">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2</xdr:col>
      <xdr:colOff>48335</xdr:colOff>
      <xdr:row>19</xdr:row>
      <xdr:rowOff>112340</xdr:rowOff>
    </xdr:from>
    <xdr:to>
      <xdr:col>12</xdr:col>
      <xdr:colOff>217714</xdr:colOff>
      <xdr:row>41</xdr:row>
      <xdr:rowOff>95707</xdr:rowOff>
    </xdr:to>
    <xdr:sp macro="" textlink="">
      <xdr:nvSpPr>
        <xdr:cNvPr id="80" name="フローチャート: 代替処理 79">
          <a:extLst>
            <a:ext uri="{FF2B5EF4-FFF2-40B4-BE49-F238E27FC236}">
              <a16:creationId xmlns:a16="http://schemas.microsoft.com/office/drawing/2014/main" id="{00000000-0008-0000-0400-000050000000}"/>
            </a:ext>
          </a:extLst>
        </xdr:cNvPr>
        <xdr:cNvSpPr/>
      </xdr:nvSpPr>
      <xdr:spPr>
        <a:xfrm>
          <a:off x="1288490" y="3369890"/>
          <a:ext cx="6356819" cy="3751457"/>
        </a:xfrm>
        <a:prstGeom prst="flowChartAlternateProcess">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1">
              <a:solidFill>
                <a:sysClr val="windowText" lastClr="000000"/>
              </a:solidFill>
            </a:rPr>
            <a:t>　　　　　　　　　　　　　　　　　　　　　　　　　　　　　</a:t>
          </a:r>
        </a:p>
      </xdr:txBody>
    </xdr:sp>
    <xdr:clientData/>
  </xdr:twoCellAnchor>
  <xdr:twoCellAnchor>
    <xdr:from>
      <xdr:col>6</xdr:col>
      <xdr:colOff>128272</xdr:colOff>
      <xdr:row>28</xdr:row>
      <xdr:rowOff>43267</xdr:rowOff>
    </xdr:from>
    <xdr:to>
      <xdr:col>10</xdr:col>
      <xdr:colOff>533016</xdr:colOff>
      <xdr:row>33</xdr:row>
      <xdr:rowOff>43553</xdr:rowOff>
    </xdr:to>
    <xdr:sp macro="" textlink="">
      <xdr:nvSpPr>
        <xdr:cNvPr id="81" name="正方形/長方形 80">
          <a:extLst>
            <a:ext uri="{FF2B5EF4-FFF2-40B4-BE49-F238E27FC236}">
              <a16:creationId xmlns:a16="http://schemas.microsoft.com/office/drawing/2014/main" id="{00000000-0008-0000-0400-000051000000}"/>
            </a:ext>
          </a:extLst>
        </xdr:cNvPr>
        <xdr:cNvSpPr/>
      </xdr:nvSpPr>
      <xdr:spPr>
        <a:xfrm>
          <a:off x="3846832" y="4845772"/>
          <a:ext cx="2877434" cy="85753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b="1">
              <a:solidFill>
                <a:sysClr val="windowText" lastClr="000000"/>
              </a:solidFill>
            </a:rPr>
            <a:t>発煙硫酸タンク　　　　　　　　　　　　　　　　　　</a:t>
          </a:r>
          <a:r>
            <a:rPr kumimoji="1" lang="en-US" altLang="ja-JP" sz="1600" b="1">
              <a:solidFill>
                <a:sysClr val="windowText" lastClr="000000"/>
              </a:solidFill>
            </a:rPr>
            <a:t>TT-01</a:t>
          </a:r>
          <a:endParaRPr kumimoji="1" lang="ja-JP" altLang="en-US" sz="1600" b="1">
            <a:solidFill>
              <a:sysClr val="windowText" lastClr="000000"/>
            </a:solidFill>
          </a:endParaRPr>
        </a:p>
      </xdr:txBody>
    </xdr:sp>
    <xdr:clientData/>
  </xdr:twoCellAnchor>
  <xdr:twoCellAnchor>
    <xdr:from>
      <xdr:col>16</xdr:col>
      <xdr:colOff>256746</xdr:colOff>
      <xdr:row>37</xdr:row>
      <xdr:rowOff>55211</xdr:rowOff>
    </xdr:from>
    <xdr:to>
      <xdr:col>17</xdr:col>
      <xdr:colOff>357305</xdr:colOff>
      <xdr:row>37</xdr:row>
      <xdr:rowOff>151435</xdr:rowOff>
    </xdr:to>
    <xdr:cxnSp macro="">
      <xdr:nvCxnSpPr>
        <xdr:cNvPr id="82" name="直線コネクタ 81">
          <a:extLst>
            <a:ext uri="{FF2B5EF4-FFF2-40B4-BE49-F238E27FC236}">
              <a16:creationId xmlns:a16="http://schemas.microsoft.com/office/drawing/2014/main" id="{00000000-0008-0000-0400-000052000000}"/>
            </a:ext>
          </a:extLst>
        </xdr:cNvPr>
        <xdr:cNvCxnSpPr/>
      </xdr:nvCxnSpPr>
      <xdr:spPr>
        <a:xfrm flipH="1">
          <a:off x="10160841" y="6402671"/>
          <a:ext cx="725399" cy="9241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169882</xdr:colOff>
      <xdr:row>43</xdr:row>
      <xdr:rowOff>85390</xdr:rowOff>
    </xdr:from>
    <xdr:to>
      <xdr:col>17</xdr:col>
      <xdr:colOff>257184</xdr:colOff>
      <xdr:row>46</xdr:row>
      <xdr:rowOff>20370</xdr:rowOff>
    </xdr:to>
    <xdr:grpSp>
      <xdr:nvGrpSpPr>
        <xdr:cNvPr id="83" name="グループ化 82">
          <a:extLst>
            <a:ext uri="{FF2B5EF4-FFF2-40B4-BE49-F238E27FC236}">
              <a16:creationId xmlns:a16="http://schemas.microsoft.com/office/drawing/2014/main" id="{00000000-0008-0000-0400-000053000000}"/>
            </a:ext>
          </a:extLst>
        </xdr:cNvPr>
        <xdr:cNvGrpSpPr/>
      </xdr:nvGrpSpPr>
      <xdr:grpSpPr>
        <a:xfrm rot="16200000">
          <a:off x="10524947" y="7428728"/>
          <a:ext cx="429327" cy="81587"/>
          <a:chOff x="16594092" y="6205385"/>
          <a:chExt cx="450055" cy="70760"/>
        </a:xfrm>
      </xdr:grpSpPr>
      <xdr:cxnSp macro="">
        <xdr:nvCxnSpPr>
          <xdr:cNvPr id="84" name="直線コネクタ 83">
            <a:extLst>
              <a:ext uri="{FF2B5EF4-FFF2-40B4-BE49-F238E27FC236}">
                <a16:creationId xmlns:a16="http://schemas.microsoft.com/office/drawing/2014/main" id="{00000000-0008-0000-0400-000054000000}"/>
              </a:ext>
            </a:extLst>
          </xdr:cNvPr>
          <xdr:cNvCxnSpPr/>
        </xdr:nvCxnSpPr>
        <xdr:spPr>
          <a:xfrm flipH="1" flipV="1">
            <a:off x="16594092" y="6205385"/>
            <a:ext cx="450055" cy="648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5" name="直線コネクタ 84">
            <a:extLst>
              <a:ext uri="{FF2B5EF4-FFF2-40B4-BE49-F238E27FC236}">
                <a16:creationId xmlns:a16="http://schemas.microsoft.com/office/drawing/2014/main" id="{00000000-0008-0000-0400-000055000000}"/>
              </a:ext>
            </a:extLst>
          </xdr:cNvPr>
          <xdr:cNvCxnSpPr/>
        </xdr:nvCxnSpPr>
        <xdr:spPr>
          <a:xfrm flipH="1">
            <a:off x="16616142" y="6276145"/>
            <a:ext cx="424195" cy="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xdr:col>
      <xdr:colOff>206224</xdr:colOff>
      <xdr:row>12</xdr:row>
      <xdr:rowOff>112311</xdr:rowOff>
    </xdr:from>
    <xdr:to>
      <xdr:col>5</xdr:col>
      <xdr:colOff>268341</xdr:colOff>
      <xdr:row>15</xdr:row>
      <xdr:rowOff>152358</xdr:rowOff>
    </xdr:to>
    <xdr:grpSp>
      <xdr:nvGrpSpPr>
        <xdr:cNvPr id="86" name="グループ化 85">
          <a:extLst>
            <a:ext uri="{FF2B5EF4-FFF2-40B4-BE49-F238E27FC236}">
              <a16:creationId xmlns:a16="http://schemas.microsoft.com/office/drawing/2014/main" id="{00000000-0008-0000-0400-000056000000}"/>
            </a:ext>
          </a:extLst>
        </xdr:cNvPr>
        <xdr:cNvGrpSpPr/>
      </xdr:nvGrpSpPr>
      <xdr:grpSpPr>
        <a:xfrm flipH="1">
          <a:off x="2686534" y="2112561"/>
          <a:ext cx="677432" cy="540110"/>
          <a:chOff x="18787516" y="3679339"/>
          <a:chExt cx="624484" cy="530477"/>
        </a:xfrm>
      </xdr:grpSpPr>
      <xdr:cxnSp macro="">
        <xdr:nvCxnSpPr>
          <xdr:cNvPr id="87" name="直線コネクタ 86">
            <a:extLst>
              <a:ext uri="{FF2B5EF4-FFF2-40B4-BE49-F238E27FC236}">
                <a16:creationId xmlns:a16="http://schemas.microsoft.com/office/drawing/2014/main" id="{00000000-0008-0000-0400-000057000000}"/>
              </a:ext>
            </a:extLst>
          </xdr:cNvPr>
          <xdr:cNvCxnSpPr/>
        </xdr:nvCxnSpPr>
        <xdr:spPr>
          <a:xfrm flipH="1" flipV="1">
            <a:off x="18816111" y="3679339"/>
            <a:ext cx="426638" cy="1320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8" name="直線コネクタ 87">
            <a:extLst>
              <a:ext uri="{FF2B5EF4-FFF2-40B4-BE49-F238E27FC236}">
                <a16:creationId xmlns:a16="http://schemas.microsoft.com/office/drawing/2014/main" id="{00000000-0008-0000-0400-000058000000}"/>
              </a:ext>
            </a:extLst>
          </xdr:cNvPr>
          <xdr:cNvCxnSpPr/>
        </xdr:nvCxnSpPr>
        <xdr:spPr>
          <a:xfrm flipH="1" flipV="1">
            <a:off x="18787516" y="4016749"/>
            <a:ext cx="429016" cy="12287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9" name="直線コネクタ 88">
            <a:extLst>
              <a:ext uri="{FF2B5EF4-FFF2-40B4-BE49-F238E27FC236}">
                <a16:creationId xmlns:a16="http://schemas.microsoft.com/office/drawing/2014/main" id="{00000000-0008-0000-0400-000059000000}"/>
              </a:ext>
            </a:extLst>
          </xdr:cNvPr>
          <xdr:cNvCxnSpPr/>
        </xdr:nvCxnSpPr>
        <xdr:spPr>
          <a:xfrm flipH="1" flipV="1">
            <a:off x="18793795" y="3772267"/>
            <a:ext cx="417113" cy="754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0" name="直線コネクタ 89">
            <a:extLst>
              <a:ext uri="{FF2B5EF4-FFF2-40B4-BE49-F238E27FC236}">
                <a16:creationId xmlns:a16="http://schemas.microsoft.com/office/drawing/2014/main" id="{00000000-0008-0000-0400-00005A000000}"/>
              </a:ext>
            </a:extLst>
          </xdr:cNvPr>
          <xdr:cNvCxnSpPr/>
        </xdr:nvCxnSpPr>
        <xdr:spPr>
          <a:xfrm flipH="1" flipV="1">
            <a:off x="18787516" y="3971126"/>
            <a:ext cx="429016" cy="8115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1" name="直線コネクタ 90">
            <a:extLst>
              <a:ext uri="{FF2B5EF4-FFF2-40B4-BE49-F238E27FC236}">
                <a16:creationId xmlns:a16="http://schemas.microsoft.com/office/drawing/2014/main" id="{00000000-0008-0000-0400-00005B000000}"/>
              </a:ext>
            </a:extLst>
          </xdr:cNvPr>
          <xdr:cNvCxnSpPr/>
        </xdr:nvCxnSpPr>
        <xdr:spPr>
          <a:xfrm flipH="1" flipV="1">
            <a:off x="18820629" y="3782580"/>
            <a:ext cx="390278" cy="26244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2" name="直線コネクタ 91">
            <a:extLst>
              <a:ext uri="{FF2B5EF4-FFF2-40B4-BE49-F238E27FC236}">
                <a16:creationId xmlns:a16="http://schemas.microsoft.com/office/drawing/2014/main" id="{00000000-0008-0000-0400-00005C000000}"/>
              </a:ext>
            </a:extLst>
          </xdr:cNvPr>
          <xdr:cNvCxnSpPr/>
        </xdr:nvCxnSpPr>
        <xdr:spPr>
          <a:xfrm flipH="1">
            <a:off x="18787615" y="3865979"/>
            <a:ext cx="455134" cy="10695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93" name="正方形/長方形 92">
            <a:extLst>
              <a:ext uri="{FF2B5EF4-FFF2-40B4-BE49-F238E27FC236}">
                <a16:creationId xmlns:a16="http://schemas.microsoft.com/office/drawing/2014/main" id="{00000000-0008-0000-0400-00005D000000}"/>
              </a:ext>
            </a:extLst>
          </xdr:cNvPr>
          <xdr:cNvSpPr/>
        </xdr:nvSpPr>
        <xdr:spPr>
          <a:xfrm flipH="1">
            <a:off x="19315140" y="3782580"/>
            <a:ext cx="96860" cy="427236"/>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xnSp macro="">
        <xdr:nvCxnSpPr>
          <xdr:cNvPr id="94" name="直線コネクタ 93">
            <a:extLst>
              <a:ext uri="{FF2B5EF4-FFF2-40B4-BE49-F238E27FC236}">
                <a16:creationId xmlns:a16="http://schemas.microsoft.com/office/drawing/2014/main" id="{00000000-0008-0000-0400-00005E000000}"/>
              </a:ext>
            </a:extLst>
          </xdr:cNvPr>
          <xdr:cNvCxnSpPr/>
        </xdr:nvCxnSpPr>
        <xdr:spPr>
          <a:xfrm flipH="1" flipV="1">
            <a:off x="19182539" y="3965010"/>
            <a:ext cx="131828" cy="5166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95" name="楕円 94">
            <a:extLst>
              <a:ext uri="{FF2B5EF4-FFF2-40B4-BE49-F238E27FC236}">
                <a16:creationId xmlns:a16="http://schemas.microsoft.com/office/drawing/2014/main" id="{00000000-0008-0000-0400-00005F000000}"/>
              </a:ext>
            </a:extLst>
          </xdr:cNvPr>
          <xdr:cNvSpPr/>
        </xdr:nvSpPr>
        <xdr:spPr>
          <a:xfrm flipH="1">
            <a:off x="18861604" y="3842331"/>
            <a:ext cx="290277" cy="136113"/>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4</xdr:col>
      <xdr:colOff>40957</xdr:colOff>
      <xdr:row>11</xdr:row>
      <xdr:rowOff>127149</xdr:rowOff>
    </xdr:from>
    <xdr:to>
      <xdr:col>5</xdr:col>
      <xdr:colOff>70872</xdr:colOff>
      <xdr:row>11</xdr:row>
      <xdr:rowOff>130148</xdr:rowOff>
    </xdr:to>
    <xdr:cxnSp macro="">
      <xdr:nvCxnSpPr>
        <xdr:cNvPr id="96" name="直線コネクタ 95">
          <a:extLst>
            <a:ext uri="{FF2B5EF4-FFF2-40B4-BE49-F238E27FC236}">
              <a16:creationId xmlns:a16="http://schemas.microsoft.com/office/drawing/2014/main" id="{00000000-0008-0000-0400-000060000000}"/>
            </a:ext>
          </a:extLst>
        </xdr:cNvPr>
        <xdr:cNvCxnSpPr/>
      </xdr:nvCxnSpPr>
      <xdr:spPr>
        <a:xfrm flipH="1">
          <a:off x="2517457" y="2016909"/>
          <a:ext cx="647135" cy="299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51867</xdr:colOff>
      <xdr:row>46</xdr:row>
      <xdr:rowOff>159764</xdr:rowOff>
    </xdr:from>
    <xdr:to>
      <xdr:col>15</xdr:col>
      <xdr:colOff>592881</xdr:colOff>
      <xdr:row>50</xdr:row>
      <xdr:rowOff>23104</xdr:rowOff>
    </xdr:to>
    <xdr:sp macro="" textlink="">
      <xdr:nvSpPr>
        <xdr:cNvPr id="97" name="フローチャート: 結合子 96">
          <a:extLst>
            <a:ext uri="{FF2B5EF4-FFF2-40B4-BE49-F238E27FC236}">
              <a16:creationId xmlns:a16="http://schemas.microsoft.com/office/drawing/2014/main" id="{00000000-0008-0000-0400-000061000000}"/>
            </a:ext>
          </a:extLst>
        </xdr:cNvPr>
        <xdr:cNvSpPr/>
      </xdr:nvSpPr>
      <xdr:spPr>
        <a:xfrm>
          <a:off x="9342552" y="8048369"/>
          <a:ext cx="533394" cy="543425"/>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800" b="1">
              <a:solidFill>
                <a:sysClr val="windowText" lastClr="000000"/>
              </a:solidFill>
            </a:rPr>
            <a:t>A</a:t>
          </a:r>
          <a:endParaRPr kumimoji="1" lang="ja-JP" altLang="en-US" sz="1800" b="1">
            <a:solidFill>
              <a:sysClr val="windowText" lastClr="000000"/>
            </a:solidFill>
          </a:endParaRPr>
        </a:p>
      </xdr:txBody>
    </xdr:sp>
    <xdr:clientData/>
  </xdr:twoCellAnchor>
  <xdr:twoCellAnchor>
    <xdr:from>
      <xdr:col>15</xdr:col>
      <xdr:colOff>268671</xdr:colOff>
      <xdr:row>35</xdr:row>
      <xdr:rowOff>148220</xdr:rowOff>
    </xdr:from>
    <xdr:to>
      <xdr:col>16</xdr:col>
      <xdr:colOff>183757</xdr:colOff>
      <xdr:row>39</xdr:row>
      <xdr:rowOff>20030</xdr:rowOff>
    </xdr:to>
    <xdr:sp macro="" textlink="">
      <xdr:nvSpPr>
        <xdr:cNvPr id="98" name="フローチャート: 結合子 97">
          <a:extLst>
            <a:ext uri="{FF2B5EF4-FFF2-40B4-BE49-F238E27FC236}">
              <a16:creationId xmlns:a16="http://schemas.microsoft.com/office/drawing/2014/main" id="{00000000-0008-0000-0400-000062000000}"/>
            </a:ext>
          </a:extLst>
        </xdr:cNvPr>
        <xdr:cNvSpPr/>
      </xdr:nvSpPr>
      <xdr:spPr>
        <a:xfrm>
          <a:off x="9555546" y="6147065"/>
          <a:ext cx="532306" cy="555705"/>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B</a:t>
          </a:r>
          <a:endParaRPr kumimoji="1" lang="ja-JP" altLang="en-US" sz="1800" b="1">
            <a:solidFill>
              <a:sysClr val="windowText" lastClr="000000"/>
            </a:solidFill>
          </a:endParaRPr>
        </a:p>
      </xdr:txBody>
    </xdr:sp>
    <xdr:clientData/>
  </xdr:twoCellAnchor>
  <xdr:twoCellAnchor>
    <xdr:from>
      <xdr:col>15</xdr:col>
      <xdr:colOff>58902</xdr:colOff>
      <xdr:row>24</xdr:row>
      <xdr:rowOff>164303</xdr:rowOff>
    </xdr:from>
    <xdr:to>
      <xdr:col>15</xdr:col>
      <xdr:colOff>597949</xdr:colOff>
      <xdr:row>28</xdr:row>
      <xdr:rowOff>40261</xdr:rowOff>
    </xdr:to>
    <xdr:sp macro="" textlink="">
      <xdr:nvSpPr>
        <xdr:cNvPr id="99" name="フローチャート: 結合子 98">
          <a:extLst>
            <a:ext uri="{FF2B5EF4-FFF2-40B4-BE49-F238E27FC236}">
              <a16:creationId xmlns:a16="http://schemas.microsoft.com/office/drawing/2014/main" id="{00000000-0008-0000-0400-000063000000}"/>
            </a:ext>
          </a:extLst>
        </xdr:cNvPr>
        <xdr:cNvSpPr/>
      </xdr:nvSpPr>
      <xdr:spPr>
        <a:xfrm>
          <a:off x="9341967" y="4282913"/>
          <a:ext cx="539047" cy="557948"/>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C</a:t>
          </a:r>
          <a:endParaRPr kumimoji="1" lang="ja-JP" altLang="en-US" sz="1800" b="1">
            <a:solidFill>
              <a:sysClr val="windowText" lastClr="000000"/>
            </a:solidFill>
          </a:endParaRPr>
        </a:p>
      </xdr:txBody>
    </xdr:sp>
    <xdr:clientData/>
  </xdr:twoCellAnchor>
  <xdr:twoCellAnchor>
    <xdr:from>
      <xdr:col>9</xdr:col>
      <xdr:colOff>249841</xdr:colOff>
      <xdr:row>15</xdr:row>
      <xdr:rowOff>23139</xdr:rowOff>
    </xdr:from>
    <xdr:to>
      <xdr:col>10</xdr:col>
      <xdr:colOff>172564</xdr:colOff>
      <xdr:row>18</xdr:row>
      <xdr:rowOff>63373</xdr:rowOff>
    </xdr:to>
    <xdr:sp macro="" textlink="">
      <xdr:nvSpPr>
        <xdr:cNvPr id="100" name="フローチャート: 結合子 99">
          <a:extLst>
            <a:ext uri="{FF2B5EF4-FFF2-40B4-BE49-F238E27FC236}">
              <a16:creationId xmlns:a16="http://schemas.microsoft.com/office/drawing/2014/main" id="{00000000-0008-0000-0400-000064000000}"/>
            </a:ext>
          </a:extLst>
        </xdr:cNvPr>
        <xdr:cNvSpPr/>
      </xdr:nvSpPr>
      <xdr:spPr>
        <a:xfrm>
          <a:off x="5818156" y="2591079"/>
          <a:ext cx="541848" cy="554584"/>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D</a:t>
          </a:r>
          <a:endParaRPr kumimoji="1" lang="ja-JP" altLang="en-US" sz="1800" b="1">
            <a:solidFill>
              <a:sysClr val="windowText" lastClr="000000"/>
            </a:solidFill>
          </a:endParaRPr>
        </a:p>
      </xdr:txBody>
    </xdr:sp>
    <xdr:clientData/>
  </xdr:twoCellAnchor>
  <xdr:twoCellAnchor>
    <xdr:from>
      <xdr:col>5</xdr:col>
      <xdr:colOff>358345</xdr:colOff>
      <xdr:row>13</xdr:row>
      <xdr:rowOff>122104</xdr:rowOff>
    </xdr:from>
    <xdr:to>
      <xdr:col>6</xdr:col>
      <xdr:colOff>279159</xdr:colOff>
      <xdr:row>16</xdr:row>
      <xdr:rowOff>162337</xdr:rowOff>
    </xdr:to>
    <xdr:sp macro="" textlink="">
      <xdr:nvSpPr>
        <xdr:cNvPr id="101" name="フローチャート: 結合子 100">
          <a:extLst>
            <a:ext uri="{FF2B5EF4-FFF2-40B4-BE49-F238E27FC236}">
              <a16:creationId xmlns:a16="http://schemas.microsoft.com/office/drawing/2014/main" id="{00000000-0008-0000-0400-000065000000}"/>
            </a:ext>
          </a:extLst>
        </xdr:cNvPr>
        <xdr:cNvSpPr/>
      </xdr:nvSpPr>
      <xdr:spPr>
        <a:xfrm>
          <a:off x="3457780" y="2352859"/>
          <a:ext cx="539939" cy="554583"/>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E</a:t>
          </a:r>
          <a:endParaRPr kumimoji="1" lang="ja-JP" altLang="en-US" sz="1800" b="1">
            <a:solidFill>
              <a:sysClr val="windowText" lastClr="000000"/>
            </a:solidFill>
          </a:endParaRPr>
        </a:p>
      </xdr:txBody>
    </xdr:sp>
    <xdr:clientData/>
  </xdr:twoCellAnchor>
  <xdr:twoCellAnchor>
    <xdr:from>
      <xdr:col>19</xdr:col>
      <xdr:colOff>269570</xdr:colOff>
      <xdr:row>33</xdr:row>
      <xdr:rowOff>79444</xdr:rowOff>
    </xdr:from>
    <xdr:to>
      <xdr:col>20</xdr:col>
      <xdr:colOff>192294</xdr:colOff>
      <xdr:row>36</xdr:row>
      <xdr:rowOff>121584</xdr:rowOff>
    </xdr:to>
    <xdr:sp macro="" textlink="">
      <xdr:nvSpPr>
        <xdr:cNvPr id="102" name="フローチャート: 結合子 101">
          <a:extLst>
            <a:ext uri="{FF2B5EF4-FFF2-40B4-BE49-F238E27FC236}">
              <a16:creationId xmlns:a16="http://schemas.microsoft.com/office/drawing/2014/main" id="{00000000-0008-0000-0400-000066000000}"/>
            </a:ext>
          </a:extLst>
        </xdr:cNvPr>
        <xdr:cNvSpPr/>
      </xdr:nvSpPr>
      <xdr:spPr>
        <a:xfrm>
          <a:off x="12032945" y="5737294"/>
          <a:ext cx="541849" cy="558395"/>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F</a:t>
          </a:r>
          <a:endParaRPr kumimoji="1" lang="ja-JP" altLang="en-US" sz="1800" b="1">
            <a:solidFill>
              <a:sysClr val="windowText" lastClr="000000"/>
            </a:solidFill>
          </a:endParaRPr>
        </a:p>
      </xdr:txBody>
    </xdr:sp>
    <xdr:clientData/>
  </xdr:twoCellAnchor>
  <xdr:twoCellAnchor>
    <xdr:from>
      <xdr:col>16</xdr:col>
      <xdr:colOff>364799</xdr:colOff>
      <xdr:row>18</xdr:row>
      <xdr:rowOff>81643</xdr:rowOff>
    </xdr:from>
    <xdr:to>
      <xdr:col>20</xdr:col>
      <xdr:colOff>108858</xdr:colOff>
      <xdr:row>25</xdr:row>
      <xdr:rowOff>113739</xdr:rowOff>
    </xdr:to>
    <xdr:cxnSp macro="">
      <xdr:nvCxnSpPr>
        <xdr:cNvPr id="105" name="直線矢印コネクタ 104">
          <a:extLst>
            <a:ext uri="{FF2B5EF4-FFF2-40B4-BE49-F238E27FC236}">
              <a16:creationId xmlns:a16="http://schemas.microsoft.com/office/drawing/2014/main" id="{00000000-0008-0000-0400-000069000000}"/>
            </a:ext>
          </a:extLst>
        </xdr:cNvPr>
        <xdr:cNvCxnSpPr/>
      </xdr:nvCxnSpPr>
      <xdr:spPr>
        <a:xfrm flipH="1">
          <a:off x="10379656" y="3265714"/>
          <a:ext cx="2247773" cy="1270346"/>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272141</xdr:colOff>
      <xdr:row>10</xdr:row>
      <xdr:rowOff>54429</xdr:rowOff>
    </xdr:from>
    <xdr:to>
      <xdr:col>10</xdr:col>
      <xdr:colOff>557891</xdr:colOff>
      <xdr:row>13</xdr:row>
      <xdr:rowOff>40822</xdr:rowOff>
    </xdr:to>
    <xdr:sp macro="" textlink="">
      <xdr:nvSpPr>
        <xdr:cNvPr id="107" name="テキスト ボックス 106">
          <a:extLst>
            <a:ext uri="{FF2B5EF4-FFF2-40B4-BE49-F238E27FC236}">
              <a16:creationId xmlns:a16="http://schemas.microsoft.com/office/drawing/2014/main" id="{00000000-0008-0000-0400-00006B000000}"/>
            </a:ext>
          </a:extLst>
        </xdr:cNvPr>
        <xdr:cNvSpPr txBox="1"/>
      </xdr:nvSpPr>
      <xdr:spPr>
        <a:xfrm>
          <a:off x="3988796" y="1772739"/>
          <a:ext cx="2756535" cy="4969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kumimoji="1" lang="ja-JP" altLang="en-US" sz="1800"/>
        </a:p>
      </xdr:txBody>
    </xdr:sp>
    <xdr:clientData/>
  </xdr:twoCellAnchor>
  <xdr:twoCellAnchor>
    <xdr:from>
      <xdr:col>16</xdr:col>
      <xdr:colOff>612322</xdr:colOff>
      <xdr:row>18</xdr:row>
      <xdr:rowOff>25310</xdr:rowOff>
    </xdr:from>
    <xdr:to>
      <xdr:col>20</xdr:col>
      <xdr:colOff>165191</xdr:colOff>
      <xdr:row>28</xdr:row>
      <xdr:rowOff>68036</xdr:rowOff>
    </xdr:to>
    <xdr:cxnSp macro="">
      <xdr:nvCxnSpPr>
        <xdr:cNvPr id="109" name="直線矢印コネクタ 108">
          <a:extLst>
            <a:ext uri="{FF2B5EF4-FFF2-40B4-BE49-F238E27FC236}">
              <a16:creationId xmlns:a16="http://schemas.microsoft.com/office/drawing/2014/main" id="{00000000-0008-0000-0400-00006D000000}"/>
            </a:ext>
          </a:extLst>
        </xdr:cNvPr>
        <xdr:cNvCxnSpPr/>
      </xdr:nvCxnSpPr>
      <xdr:spPr>
        <a:xfrm flipH="1">
          <a:off x="10627179" y="3209381"/>
          <a:ext cx="2056583" cy="181165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248014</xdr:colOff>
      <xdr:row>14</xdr:row>
      <xdr:rowOff>139081</xdr:rowOff>
    </xdr:from>
    <xdr:to>
      <xdr:col>24</xdr:col>
      <xdr:colOff>539478</xdr:colOff>
      <xdr:row>17</xdr:row>
      <xdr:rowOff>119759</xdr:rowOff>
    </xdr:to>
    <xdr:sp macro="" textlink="">
      <xdr:nvSpPr>
        <xdr:cNvPr id="114" name="テキスト ボックス 113">
          <a:extLst>
            <a:ext uri="{FF2B5EF4-FFF2-40B4-BE49-F238E27FC236}">
              <a16:creationId xmlns:a16="http://schemas.microsoft.com/office/drawing/2014/main" id="{00000000-0008-0000-0400-000072000000}"/>
            </a:ext>
          </a:extLst>
        </xdr:cNvPr>
        <xdr:cNvSpPr txBox="1"/>
      </xdr:nvSpPr>
      <xdr:spPr>
        <a:xfrm>
          <a:off x="12766585" y="2615581"/>
          <a:ext cx="2795179" cy="5113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ja-JP" altLang="en-US" sz="1800"/>
            <a:t>結晶詰まり箇所</a:t>
          </a:r>
        </a:p>
      </xdr:txBody>
    </xdr:sp>
    <xdr:clientData/>
  </xdr:twoCellAnchor>
  <xdr:twoCellAnchor>
    <xdr:from>
      <xdr:col>19</xdr:col>
      <xdr:colOff>155586</xdr:colOff>
      <xdr:row>10</xdr:row>
      <xdr:rowOff>130468</xdr:rowOff>
    </xdr:from>
    <xdr:to>
      <xdr:col>26</xdr:col>
      <xdr:colOff>367393</xdr:colOff>
      <xdr:row>21</xdr:row>
      <xdr:rowOff>13607</xdr:rowOff>
    </xdr:to>
    <xdr:sp macro="" textlink="">
      <xdr:nvSpPr>
        <xdr:cNvPr id="115" name="爆発: 14 pt 114">
          <a:extLst>
            <a:ext uri="{FF2B5EF4-FFF2-40B4-BE49-F238E27FC236}">
              <a16:creationId xmlns:a16="http://schemas.microsoft.com/office/drawing/2014/main" id="{00000000-0008-0000-0400-000073000000}"/>
            </a:ext>
          </a:extLst>
        </xdr:cNvPr>
        <xdr:cNvSpPr/>
      </xdr:nvSpPr>
      <xdr:spPr>
        <a:xfrm>
          <a:off x="12048229" y="1899397"/>
          <a:ext cx="4593307" cy="1828960"/>
        </a:xfrm>
        <a:prstGeom prst="irregularSeal2">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0</xdr:row>
      <xdr:rowOff>0</xdr:rowOff>
    </xdr:from>
    <xdr:to>
      <xdr:col>14</xdr:col>
      <xdr:colOff>1325</xdr:colOff>
      <xdr:row>23</xdr:row>
      <xdr:rowOff>129209</xdr:rowOff>
    </xdr:to>
    <xdr:grpSp>
      <xdr:nvGrpSpPr>
        <xdr:cNvPr id="4" name="グループ化 3">
          <a:extLst>
            <a:ext uri="{FF2B5EF4-FFF2-40B4-BE49-F238E27FC236}">
              <a16:creationId xmlns:a16="http://schemas.microsoft.com/office/drawing/2014/main" id="{00000000-0008-0000-0500-000004000000}"/>
            </a:ext>
          </a:extLst>
        </xdr:cNvPr>
        <xdr:cNvGrpSpPr/>
      </xdr:nvGrpSpPr>
      <xdr:grpSpPr>
        <a:xfrm>
          <a:off x="0" y="0"/>
          <a:ext cx="9602525" cy="5390819"/>
          <a:chOff x="0" y="0"/>
          <a:chExt cx="9602525" cy="5606084"/>
        </a:xfrm>
      </xdr:grpSpPr>
      <xdr:pic>
        <xdr:nvPicPr>
          <xdr:cNvPr id="2" name="図 1">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9602525" cy="5606084"/>
          </a:xfrm>
          <a:prstGeom prst="rect">
            <a:avLst/>
          </a:prstGeom>
          <a:noFill/>
          <a:extLst>
            <a:ext uri="{909E8E84-426E-40DD-AFC4-6F175D3DCCD1}">
              <a14:hiddenFill xmlns:a14="http://schemas.microsoft.com/office/drawing/2010/main">
                <a:solidFill>
                  <a:srgbClr val="FFFFFF"/>
                </a:solidFill>
              </a14:hiddenFill>
            </a:ext>
          </a:extLst>
        </xdr:spPr>
      </xdr:pic>
      <xdr:pic>
        <xdr:nvPicPr>
          <xdr:cNvPr id="3" name="図 2">
            <a:extLst>
              <a:ext uri="{FF2B5EF4-FFF2-40B4-BE49-F238E27FC236}">
                <a16:creationId xmlns:a16="http://schemas.microsoft.com/office/drawing/2014/main" id="{00000000-0008-0000-0500-000003000000}"/>
              </a:ext>
            </a:extLst>
          </xdr:cNvPr>
          <xdr:cNvPicPr>
            <a:picLocks noChangeAspect="1" noChangeArrowheads="1"/>
          </xdr:cNvPicPr>
        </xdr:nvPicPr>
        <xdr:blipFill>
          <a:blip xmlns:r="http://schemas.openxmlformats.org/officeDocument/2006/relationships" r:embed="rId2">
            <a:extLst>
              <a:ext uri="{BEBA8EAE-BF5A-486C-A8C5-ECC9F3942E4B}">
                <a14:imgProps xmlns:a14="http://schemas.microsoft.com/office/drawing/2010/main">
                  <a14:imgLayer r:embed="rId3">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rot="10800000">
            <a:off x="1950720" y="3009900"/>
            <a:ext cx="435997" cy="476581"/>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5" name="直線コネクタ 4">
            <a:extLst>
              <a:ext uri="{FF2B5EF4-FFF2-40B4-BE49-F238E27FC236}">
                <a16:creationId xmlns:a16="http://schemas.microsoft.com/office/drawing/2014/main" id="{00000000-0008-0000-0500-000005000000}"/>
              </a:ext>
            </a:extLst>
          </xdr:cNvPr>
          <xdr:cNvCxnSpPr/>
        </xdr:nvCxnSpPr>
        <xdr:spPr>
          <a:xfrm>
            <a:off x="2270760" y="2964180"/>
            <a:ext cx="0" cy="154305"/>
          </a:xfrm>
          <a:prstGeom prst="line">
            <a:avLst/>
          </a:prstGeom>
        </xdr:spPr>
        <xdr:style>
          <a:lnRef idx="1">
            <a:schemeClr val="dk1"/>
          </a:lnRef>
          <a:fillRef idx="0">
            <a:schemeClr val="dk1"/>
          </a:fillRef>
          <a:effectRef idx="0">
            <a:schemeClr val="dk1"/>
          </a:effectRef>
          <a:fontRef idx="minor">
            <a:schemeClr val="tx1"/>
          </a:fontRef>
        </xdr:style>
      </xdr:cxnSp>
      <xdr:pic>
        <xdr:nvPicPr>
          <xdr:cNvPr id="8" name="図 7">
            <a:extLst>
              <a:ext uri="{FF2B5EF4-FFF2-40B4-BE49-F238E27FC236}">
                <a16:creationId xmlns:a16="http://schemas.microsoft.com/office/drawing/2014/main" id="{00000000-0008-0000-0500-000008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156460" y="3724275"/>
            <a:ext cx="266700" cy="21526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0" name="図 9">
            <a:extLst>
              <a:ext uri="{FF2B5EF4-FFF2-40B4-BE49-F238E27FC236}">
                <a16:creationId xmlns:a16="http://schemas.microsoft.com/office/drawing/2014/main" id="{00000000-0008-0000-0500-00000A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171700" y="4093845"/>
            <a:ext cx="234696" cy="260985"/>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1" name="正方形/長方形 10">
            <a:extLst>
              <a:ext uri="{FF2B5EF4-FFF2-40B4-BE49-F238E27FC236}">
                <a16:creationId xmlns:a16="http://schemas.microsoft.com/office/drawing/2014/main" id="{00000000-0008-0000-0500-00000B000000}"/>
              </a:ext>
            </a:extLst>
          </xdr:cNvPr>
          <xdr:cNvSpPr/>
        </xdr:nvSpPr>
        <xdr:spPr>
          <a:xfrm>
            <a:off x="5212080" y="2880360"/>
            <a:ext cx="60960" cy="1036320"/>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 name="正方形/長方形 11">
            <a:extLst>
              <a:ext uri="{FF2B5EF4-FFF2-40B4-BE49-F238E27FC236}">
                <a16:creationId xmlns:a16="http://schemas.microsoft.com/office/drawing/2014/main" id="{00000000-0008-0000-0500-00000C000000}"/>
              </a:ext>
            </a:extLst>
          </xdr:cNvPr>
          <xdr:cNvSpPr/>
        </xdr:nvSpPr>
        <xdr:spPr>
          <a:xfrm>
            <a:off x="2247900" y="2910840"/>
            <a:ext cx="76200" cy="215265"/>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正方形/長方形 12">
            <a:extLst>
              <a:ext uri="{FF2B5EF4-FFF2-40B4-BE49-F238E27FC236}">
                <a16:creationId xmlns:a16="http://schemas.microsoft.com/office/drawing/2014/main" id="{00000000-0008-0000-0500-00000D000000}"/>
              </a:ext>
            </a:extLst>
          </xdr:cNvPr>
          <xdr:cNvSpPr/>
        </xdr:nvSpPr>
        <xdr:spPr>
          <a:xfrm>
            <a:off x="2240280" y="3387090"/>
            <a:ext cx="60960" cy="337185"/>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正方形/長方形 13">
            <a:extLst>
              <a:ext uri="{FF2B5EF4-FFF2-40B4-BE49-F238E27FC236}">
                <a16:creationId xmlns:a16="http://schemas.microsoft.com/office/drawing/2014/main" id="{00000000-0008-0000-0500-00000E000000}"/>
              </a:ext>
            </a:extLst>
          </xdr:cNvPr>
          <xdr:cNvSpPr/>
        </xdr:nvSpPr>
        <xdr:spPr>
          <a:xfrm>
            <a:off x="2255520" y="3909060"/>
            <a:ext cx="45719" cy="529590"/>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正方形/長方形 15">
            <a:extLst>
              <a:ext uri="{FF2B5EF4-FFF2-40B4-BE49-F238E27FC236}">
                <a16:creationId xmlns:a16="http://schemas.microsoft.com/office/drawing/2014/main" id="{00000000-0008-0000-0500-000010000000}"/>
              </a:ext>
            </a:extLst>
          </xdr:cNvPr>
          <xdr:cNvSpPr/>
        </xdr:nvSpPr>
        <xdr:spPr>
          <a:xfrm>
            <a:off x="2293620" y="2910840"/>
            <a:ext cx="2964180" cy="68580"/>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正方形/長方形 16">
            <a:extLst>
              <a:ext uri="{FF2B5EF4-FFF2-40B4-BE49-F238E27FC236}">
                <a16:creationId xmlns:a16="http://schemas.microsoft.com/office/drawing/2014/main" id="{00000000-0008-0000-0500-000011000000}"/>
              </a:ext>
            </a:extLst>
          </xdr:cNvPr>
          <xdr:cNvSpPr/>
        </xdr:nvSpPr>
        <xdr:spPr>
          <a:xfrm>
            <a:off x="4050030" y="1495425"/>
            <a:ext cx="556260" cy="60960"/>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8" name="矢印: 五方向 17">
            <a:extLst>
              <a:ext uri="{FF2B5EF4-FFF2-40B4-BE49-F238E27FC236}">
                <a16:creationId xmlns:a16="http://schemas.microsoft.com/office/drawing/2014/main" id="{00000000-0008-0000-0500-000012000000}"/>
              </a:ext>
            </a:extLst>
          </xdr:cNvPr>
          <xdr:cNvSpPr/>
        </xdr:nvSpPr>
        <xdr:spPr>
          <a:xfrm rot="10800000" flipV="1">
            <a:off x="4305300" y="2333625"/>
            <a:ext cx="836875" cy="310597"/>
          </a:xfrm>
          <a:prstGeom prst="homePlate">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ZT-117</a:t>
            </a:r>
            <a:endParaRPr kumimoji="1" lang="ja-JP" altLang="en-US" sz="1100">
              <a:solidFill>
                <a:sysClr val="windowText" lastClr="000000"/>
              </a:solidFill>
            </a:endParaRPr>
          </a:p>
        </xdr:txBody>
      </xdr:sp>
      <xdr:sp macro="" textlink="">
        <xdr:nvSpPr>
          <xdr:cNvPr id="20" name="矢印: 五方向 19">
            <a:extLst>
              <a:ext uri="{FF2B5EF4-FFF2-40B4-BE49-F238E27FC236}">
                <a16:creationId xmlns:a16="http://schemas.microsoft.com/office/drawing/2014/main" id="{00000000-0008-0000-0500-000014000000}"/>
              </a:ext>
            </a:extLst>
          </xdr:cNvPr>
          <xdr:cNvSpPr/>
        </xdr:nvSpPr>
        <xdr:spPr>
          <a:xfrm rot="10800000" flipV="1">
            <a:off x="4507229" y="1373505"/>
            <a:ext cx="2057400" cy="301072"/>
          </a:xfrm>
          <a:prstGeom prst="homePlate">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詰まりが発生したライン</a:t>
            </a:r>
          </a:p>
        </xdr:txBody>
      </xdr:sp>
      <xdr:sp macro="" textlink="">
        <xdr:nvSpPr>
          <xdr:cNvPr id="21" name="矢印: 五方向 20">
            <a:extLst>
              <a:ext uri="{FF2B5EF4-FFF2-40B4-BE49-F238E27FC236}">
                <a16:creationId xmlns:a16="http://schemas.microsoft.com/office/drawing/2014/main" id="{00000000-0008-0000-0500-000015000000}"/>
              </a:ext>
            </a:extLst>
          </xdr:cNvPr>
          <xdr:cNvSpPr/>
        </xdr:nvSpPr>
        <xdr:spPr>
          <a:xfrm rot="10800000" flipV="1">
            <a:off x="182879" y="2257425"/>
            <a:ext cx="2057400" cy="445770"/>
          </a:xfrm>
          <a:prstGeom prst="homePlate">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sp macro="" textlink="">
        <xdr:nvSpPr>
          <xdr:cNvPr id="22" name="正方形/長方形 21">
            <a:extLst>
              <a:ext uri="{FF2B5EF4-FFF2-40B4-BE49-F238E27FC236}">
                <a16:creationId xmlns:a16="http://schemas.microsoft.com/office/drawing/2014/main" id="{00000000-0008-0000-0500-000016000000}"/>
              </a:ext>
            </a:extLst>
          </xdr:cNvPr>
          <xdr:cNvSpPr/>
        </xdr:nvSpPr>
        <xdr:spPr>
          <a:xfrm>
            <a:off x="2964180" y="3301365"/>
            <a:ext cx="1409700" cy="103060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窒素圧</a:t>
            </a:r>
            <a:r>
              <a:rPr kumimoji="1" lang="en-US" altLang="ja-JP" sz="1100">
                <a:solidFill>
                  <a:sysClr val="windowText" lastClr="000000"/>
                </a:solidFill>
              </a:rPr>
              <a:t>0.4MPa</a:t>
            </a:r>
            <a:r>
              <a:rPr kumimoji="1" lang="ja-JP" altLang="en-US" sz="1100">
                <a:solidFill>
                  <a:sysClr val="windowText" lastClr="000000"/>
                </a:solidFill>
              </a:rPr>
              <a:t>にてﾘｰｸﾃｽﾄしたが、</a:t>
            </a:r>
            <a:endParaRPr kumimoji="1" lang="en-US" altLang="ja-JP" sz="1100">
              <a:solidFill>
                <a:sysClr val="windowText" lastClr="000000"/>
              </a:solidFill>
            </a:endParaRPr>
          </a:p>
          <a:p>
            <a:pPr algn="l"/>
            <a:r>
              <a:rPr kumimoji="1" lang="ja-JP" altLang="en-US" sz="1100">
                <a:solidFill>
                  <a:sysClr val="windowText" lastClr="000000"/>
                </a:solidFill>
              </a:rPr>
              <a:t>圧が抜けなかった</a:t>
            </a:r>
          </a:p>
        </xdr:txBody>
      </xdr:sp>
      <xdr:sp macro="" textlink="">
        <xdr:nvSpPr>
          <xdr:cNvPr id="23" name="正方形/長方形 22">
            <a:extLst>
              <a:ext uri="{FF2B5EF4-FFF2-40B4-BE49-F238E27FC236}">
                <a16:creationId xmlns:a16="http://schemas.microsoft.com/office/drawing/2014/main" id="{00000000-0008-0000-0500-000017000000}"/>
              </a:ext>
            </a:extLst>
          </xdr:cNvPr>
          <xdr:cNvSpPr/>
        </xdr:nvSpPr>
        <xdr:spPr>
          <a:xfrm>
            <a:off x="26670" y="2404110"/>
            <a:ext cx="2297430" cy="72961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1">
                <a:solidFill>
                  <a:sysClr val="windowText" lastClr="000000"/>
                </a:solidFill>
              </a:rPr>
              <a:t>自動弁</a:t>
            </a:r>
            <a:endParaRPr kumimoji="1" lang="en-US" altLang="ja-JP" sz="1100" b="1">
              <a:solidFill>
                <a:sysClr val="windowText" lastClr="000000"/>
              </a:solidFill>
            </a:endParaRPr>
          </a:p>
          <a:p>
            <a:pPr algn="l"/>
            <a:r>
              <a:rPr kumimoji="1" lang="ja-JP" altLang="en-US" sz="1100">
                <a:solidFill>
                  <a:sysClr val="windowText" lastClr="000000"/>
                </a:solidFill>
              </a:rPr>
              <a:t>開閉を繰り返し動作可能となった</a:t>
            </a:r>
          </a:p>
        </xdr:txBody>
      </xdr:sp>
      <xdr:cxnSp macro="">
        <xdr:nvCxnSpPr>
          <xdr:cNvPr id="25" name="直線矢印コネクタ 24">
            <a:extLst>
              <a:ext uri="{FF2B5EF4-FFF2-40B4-BE49-F238E27FC236}">
                <a16:creationId xmlns:a16="http://schemas.microsoft.com/office/drawing/2014/main" id="{00000000-0008-0000-0500-000019000000}"/>
              </a:ext>
            </a:extLst>
          </xdr:cNvPr>
          <xdr:cNvCxnSpPr>
            <a:endCxn id="3" idx="3"/>
          </xdr:cNvCxnSpPr>
        </xdr:nvCxnSpPr>
        <xdr:spPr>
          <a:xfrm>
            <a:off x="1516380" y="2910840"/>
            <a:ext cx="434340" cy="3373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6" name="直線矢印コネクタ 25">
            <a:extLst>
              <a:ext uri="{FF2B5EF4-FFF2-40B4-BE49-F238E27FC236}">
                <a16:creationId xmlns:a16="http://schemas.microsoft.com/office/drawing/2014/main" id="{00000000-0008-0000-0500-00001A000000}"/>
              </a:ext>
            </a:extLst>
          </xdr:cNvPr>
          <xdr:cNvCxnSpPr/>
        </xdr:nvCxnSpPr>
        <xdr:spPr>
          <a:xfrm flipH="1" flipV="1">
            <a:off x="2545080" y="3693795"/>
            <a:ext cx="480060" cy="4572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171450</xdr:colOff>
      <xdr:row>0</xdr:row>
      <xdr:rowOff>0</xdr:rowOff>
    </xdr:from>
    <xdr:to>
      <xdr:col>15</xdr:col>
      <xdr:colOff>142875</xdr:colOff>
      <xdr:row>24</xdr:row>
      <xdr:rowOff>32846</xdr:rowOff>
    </xdr:to>
    <xdr:grpSp>
      <xdr:nvGrpSpPr>
        <xdr:cNvPr id="67" name="グループ化 66">
          <a:extLst>
            <a:ext uri="{FF2B5EF4-FFF2-40B4-BE49-F238E27FC236}">
              <a16:creationId xmlns:a16="http://schemas.microsoft.com/office/drawing/2014/main" id="{00000000-0008-0000-0600-000043000000}"/>
            </a:ext>
          </a:extLst>
        </xdr:cNvPr>
        <xdr:cNvGrpSpPr/>
      </xdr:nvGrpSpPr>
      <xdr:grpSpPr>
        <a:xfrm>
          <a:off x="167640" y="0"/>
          <a:ext cx="10226712" cy="5409765"/>
          <a:chOff x="171450" y="0"/>
          <a:chExt cx="10258425" cy="5747846"/>
        </a:xfrm>
      </xdr:grpSpPr>
      <xdr:pic>
        <xdr:nvPicPr>
          <xdr:cNvPr id="57" name="図 56">
            <a:extLst>
              <a:ext uri="{FF2B5EF4-FFF2-40B4-BE49-F238E27FC236}">
                <a16:creationId xmlns:a16="http://schemas.microsoft.com/office/drawing/2014/main" id="{00000000-0008-0000-0600-000039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71450" y="0"/>
            <a:ext cx="10258425" cy="568642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0" name="図 39">
            <a:extLst>
              <a:ext uri="{FF2B5EF4-FFF2-40B4-BE49-F238E27FC236}">
                <a16:creationId xmlns:a16="http://schemas.microsoft.com/office/drawing/2014/main" id="{00000000-0008-0000-0600-000028000000}"/>
              </a:ext>
            </a:extLst>
          </xdr:cNvPr>
          <xdr:cNvPicPr>
            <a:picLocks noChangeAspect="1" noChangeArrowheads="1"/>
          </xdr:cNvPicPr>
        </xdr:nvPicPr>
        <xdr:blipFill>
          <a:blip xmlns:r="http://schemas.openxmlformats.org/officeDocument/2006/relationships" r:embed="rId2">
            <a:extLst>
              <a:ext uri="{BEBA8EAE-BF5A-486C-A8C5-ECC9F3942E4B}">
                <a14:imgProps xmlns:a14="http://schemas.microsoft.com/office/drawing/2010/main">
                  <a14:imgLayer r:embed="rId3">
                    <a14:imgEffect>
                      <a14:saturation sat="0"/>
                    </a14:imgEffect>
                  </a14:imgLayer>
                </a14:imgProps>
              </a:ext>
              <a:ext uri="{28A0092B-C50C-407E-A947-70E740481C1C}">
                <a14:useLocalDpi xmlns:a14="http://schemas.microsoft.com/office/drawing/2010/main" val="0"/>
              </a:ext>
            </a:extLst>
          </a:blip>
          <a:srcRect/>
          <a:stretch>
            <a:fillRect/>
          </a:stretch>
        </xdr:blipFill>
        <xdr:spPr bwMode="auto">
          <a:xfrm rot="10800000">
            <a:off x="2531745" y="3086100"/>
            <a:ext cx="435997" cy="476581"/>
          </a:xfrm>
          <a:prstGeom prst="rect">
            <a:avLst/>
          </a:prstGeom>
          <a:noFill/>
          <a:extLst>
            <a:ext uri="{909E8E84-426E-40DD-AFC4-6F175D3DCCD1}">
              <a14:hiddenFill xmlns:a14="http://schemas.microsoft.com/office/drawing/2010/main">
                <a:solidFill>
                  <a:srgbClr val="FFFFFF"/>
                </a:solidFill>
              </a14:hiddenFill>
            </a:ext>
          </a:extLst>
        </xdr:spPr>
      </xdr:pic>
      <xdr:cxnSp macro="">
        <xdr:nvCxnSpPr>
          <xdr:cNvPr id="41" name="直線コネクタ 40">
            <a:extLst>
              <a:ext uri="{FF2B5EF4-FFF2-40B4-BE49-F238E27FC236}">
                <a16:creationId xmlns:a16="http://schemas.microsoft.com/office/drawing/2014/main" id="{00000000-0008-0000-0600-000029000000}"/>
              </a:ext>
            </a:extLst>
          </xdr:cNvPr>
          <xdr:cNvCxnSpPr/>
        </xdr:nvCxnSpPr>
        <xdr:spPr>
          <a:xfrm>
            <a:off x="2851785" y="3040380"/>
            <a:ext cx="0" cy="154305"/>
          </a:xfrm>
          <a:prstGeom prst="line">
            <a:avLst/>
          </a:prstGeom>
        </xdr:spPr>
        <xdr:style>
          <a:lnRef idx="1">
            <a:schemeClr val="dk1"/>
          </a:lnRef>
          <a:fillRef idx="0">
            <a:schemeClr val="dk1"/>
          </a:fillRef>
          <a:effectRef idx="0">
            <a:schemeClr val="dk1"/>
          </a:effectRef>
          <a:fontRef idx="minor">
            <a:schemeClr val="tx1"/>
          </a:fontRef>
        </xdr:style>
      </xdr:cxnSp>
      <xdr:pic>
        <xdr:nvPicPr>
          <xdr:cNvPr id="42" name="図 41">
            <a:extLst>
              <a:ext uri="{FF2B5EF4-FFF2-40B4-BE49-F238E27FC236}">
                <a16:creationId xmlns:a16="http://schemas.microsoft.com/office/drawing/2014/main" id="{00000000-0008-0000-0600-00002A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737485" y="3800475"/>
            <a:ext cx="266700" cy="21526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3" name="図 42">
            <a:extLst>
              <a:ext uri="{FF2B5EF4-FFF2-40B4-BE49-F238E27FC236}">
                <a16:creationId xmlns:a16="http://schemas.microsoft.com/office/drawing/2014/main" id="{00000000-0008-0000-0600-00002B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752725" y="4170045"/>
            <a:ext cx="234696" cy="260985"/>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44" name="正方形/長方形 43">
            <a:extLst>
              <a:ext uri="{FF2B5EF4-FFF2-40B4-BE49-F238E27FC236}">
                <a16:creationId xmlns:a16="http://schemas.microsoft.com/office/drawing/2014/main" id="{00000000-0008-0000-0600-00002C000000}"/>
              </a:ext>
            </a:extLst>
          </xdr:cNvPr>
          <xdr:cNvSpPr/>
        </xdr:nvSpPr>
        <xdr:spPr>
          <a:xfrm>
            <a:off x="5793105" y="2956560"/>
            <a:ext cx="60960" cy="1036320"/>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正方形/長方形 44">
            <a:extLst>
              <a:ext uri="{FF2B5EF4-FFF2-40B4-BE49-F238E27FC236}">
                <a16:creationId xmlns:a16="http://schemas.microsoft.com/office/drawing/2014/main" id="{00000000-0008-0000-0600-00002D000000}"/>
              </a:ext>
            </a:extLst>
          </xdr:cNvPr>
          <xdr:cNvSpPr/>
        </xdr:nvSpPr>
        <xdr:spPr>
          <a:xfrm>
            <a:off x="2828925" y="2987040"/>
            <a:ext cx="76200" cy="215265"/>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6" name="正方形/長方形 45">
            <a:extLst>
              <a:ext uri="{FF2B5EF4-FFF2-40B4-BE49-F238E27FC236}">
                <a16:creationId xmlns:a16="http://schemas.microsoft.com/office/drawing/2014/main" id="{00000000-0008-0000-0600-00002E000000}"/>
              </a:ext>
            </a:extLst>
          </xdr:cNvPr>
          <xdr:cNvSpPr/>
        </xdr:nvSpPr>
        <xdr:spPr>
          <a:xfrm>
            <a:off x="2821305" y="3463290"/>
            <a:ext cx="60960" cy="337185"/>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正方形/長方形 46">
            <a:extLst>
              <a:ext uri="{FF2B5EF4-FFF2-40B4-BE49-F238E27FC236}">
                <a16:creationId xmlns:a16="http://schemas.microsoft.com/office/drawing/2014/main" id="{00000000-0008-0000-0600-00002F000000}"/>
              </a:ext>
            </a:extLst>
          </xdr:cNvPr>
          <xdr:cNvSpPr/>
        </xdr:nvSpPr>
        <xdr:spPr>
          <a:xfrm>
            <a:off x="2836545" y="3985260"/>
            <a:ext cx="45719" cy="529590"/>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正方形/長方形 47">
            <a:extLst>
              <a:ext uri="{FF2B5EF4-FFF2-40B4-BE49-F238E27FC236}">
                <a16:creationId xmlns:a16="http://schemas.microsoft.com/office/drawing/2014/main" id="{00000000-0008-0000-0600-000030000000}"/>
              </a:ext>
            </a:extLst>
          </xdr:cNvPr>
          <xdr:cNvSpPr/>
        </xdr:nvSpPr>
        <xdr:spPr>
          <a:xfrm>
            <a:off x="2874645" y="2987040"/>
            <a:ext cx="2964180" cy="68580"/>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正方形/長方形 48">
            <a:extLst>
              <a:ext uri="{FF2B5EF4-FFF2-40B4-BE49-F238E27FC236}">
                <a16:creationId xmlns:a16="http://schemas.microsoft.com/office/drawing/2014/main" id="{00000000-0008-0000-0600-000031000000}"/>
              </a:ext>
            </a:extLst>
          </xdr:cNvPr>
          <xdr:cNvSpPr/>
        </xdr:nvSpPr>
        <xdr:spPr>
          <a:xfrm>
            <a:off x="4631055" y="1571625"/>
            <a:ext cx="556260" cy="60960"/>
          </a:xfrm>
          <a:prstGeom prst="rect">
            <a:avLst/>
          </a:prstGeom>
          <a:solidFill>
            <a:srgbClr val="FF0000">
              <a:alpha val="30000"/>
            </a:srgb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矢印: 五方向 49">
            <a:extLst>
              <a:ext uri="{FF2B5EF4-FFF2-40B4-BE49-F238E27FC236}">
                <a16:creationId xmlns:a16="http://schemas.microsoft.com/office/drawing/2014/main" id="{00000000-0008-0000-0600-000032000000}"/>
              </a:ext>
            </a:extLst>
          </xdr:cNvPr>
          <xdr:cNvSpPr/>
        </xdr:nvSpPr>
        <xdr:spPr>
          <a:xfrm rot="10800000" flipV="1">
            <a:off x="4886325" y="2409825"/>
            <a:ext cx="836875" cy="310597"/>
          </a:xfrm>
          <a:prstGeom prst="homePlate">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ZT-117</a:t>
            </a:r>
            <a:endParaRPr kumimoji="1" lang="ja-JP" altLang="en-US" sz="1100">
              <a:solidFill>
                <a:sysClr val="windowText" lastClr="000000"/>
              </a:solidFill>
            </a:endParaRPr>
          </a:p>
        </xdr:txBody>
      </xdr:sp>
      <xdr:sp macro="" textlink="">
        <xdr:nvSpPr>
          <xdr:cNvPr id="51" name="矢印: 五方向 50">
            <a:extLst>
              <a:ext uri="{FF2B5EF4-FFF2-40B4-BE49-F238E27FC236}">
                <a16:creationId xmlns:a16="http://schemas.microsoft.com/office/drawing/2014/main" id="{00000000-0008-0000-0600-000033000000}"/>
              </a:ext>
            </a:extLst>
          </xdr:cNvPr>
          <xdr:cNvSpPr/>
        </xdr:nvSpPr>
        <xdr:spPr>
          <a:xfrm rot="10800000" flipV="1">
            <a:off x="5088254" y="1449705"/>
            <a:ext cx="2057400" cy="301072"/>
          </a:xfrm>
          <a:prstGeom prst="homePlate">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詰まりが発生したライン</a:t>
            </a:r>
          </a:p>
        </xdr:txBody>
      </xdr:sp>
      <xdr:sp macro="" textlink="">
        <xdr:nvSpPr>
          <xdr:cNvPr id="52" name="矢印: 五方向 51">
            <a:extLst>
              <a:ext uri="{FF2B5EF4-FFF2-40B4-BE49-F238E27FC236}">
                <a16:creationId xmlns:a16="http://schemas.microsoft.com/office/drawing/2014/main" id="{00000000-0008-0000-0600-000034000000}"/>
              </a:ext>
            </a:extLst>
          </xdr:cNvPr>
          <xdr:cNvSpPr/>
        </xdr:nvSpPr>
        <xdr:spPr>
          <a:xfrm rot="10800000" flipV="1">
            <a:off x="763904" y="2333625"/>
            <a:ext cx="2057400" cy="445770"/>
          </a:xfrm>
          <a:prstGeom prst="homePlate">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ysClr val="windowText" lastClr="000000"/>
              </a:solidFill>
            </a:endParaRPr>
          </a:p>
        </xdr:txBody>
      </xdr:sp>
      <xdr:cxnSp macro="">
        <xdr:nvCxnSpPr>
          <xdr:cNvPr id="59" name="直線コネクタ 58">
            <a:extLst>
              <a:ext uri="{FF2B5EF4-FFF2-40B4-BE49-F238E27FC236}">
                <a16:creationId xmlns:a16="http://schemas.microsoft.com/office/drawing/2014/main" id="{00000000-0008-0000-0600-00003B000000}"/>
              </a:ext>
            </a:extLst>
          </xdr:cNvPr>
          <xdr:cNvCxnSpPr/>
        </xdr:nvCxnSpPr>
        <xdr:spPr>
          <a:xfrm>
            <a:off x="5445057" y="3911330"/>
            <a:ext cx="0" cy="93223"/>
          </a:xfrm>
          <a:prstGeom prst="line">
            <a:avLst/>
          </a:prstGeom>
          <a:ln w="19050">
            <a:solidFill>
              <a:srgbClr val="00B050"/>
            </a:solidFill>
          </a:ln>
        </xdr:spPr>
        <xdr:style>
          <a:lnRef idx="1">
            <a:schemeClr val="accent1"/>
          </a:lnRef>
          <a:fillRef idx="0">
            <a:schemeClr val="accent1"/>
          </a:fillRef>
          <a:effectRef idx="0">
            <a:schemeClr val="accent1"/>
          </a:effectRef>
          <a:fontRef idx="minor">
            <a:schemeClr val="tx1"/>
          </a:fontRef>
        </xdr:style>
      </xdr:cxnSp>
      <xdr:cxnSp macro="">
        <xdr:nvCxnSpPr>
          <xdr:cNvPr id="62" name="直線コネクタ 61">
            <a:extLst>
              <a:ext uri="{FF2B5EF4-FFF2-40B4-BE49-F238E27FC236}">
                <a16:creationId xmlns:a16="http://schemas.microsoft.com/office/drawing/2014/main" id="{00000000-0008-0000-0600-00003E000000}"/>
              </a:ext>
            </a:extLst>
          </xdr:cNvPr>
          <xdr:cNvCxnSpPr/>
        </xdr:nvCxnSpPr>
        <xdr:spPr>
          <a:xfrm rot="5400000">
            <a:off x="5404525" y="3870799"/>
            <a:ext cx="0" cy="93223"/>
          </a:xfrm>
          <a:prstGeom prst="line">
            <a:avLst/>
          </a:prstGeom>
          <a:ln w="19050">
            <a:solidFill>
              <a:srgbClr val="00B050"/>
            </a:solidFill>
          </a:ln>
        </xdr:spPr>
        <xdr:style>
          <a:lnRef idx="1">
            <a:schemeClr val="accent1"/>
          </a:lnRef>
          <a:fillRef idx="0">
            <a:schemeClr val="accent1"/>
          </a:fillRef>
          <a:effectRef idx="0">
            <a:schemeClr val="accent1"/>
          </a:effectRef>
          <a:fontRef idx="minor">
            <a:schemeClr val="tx1"/>
          </a:fontRef>
        </xdr:style>
      </xdr:cxnSp>
      <xdr:cxnSp macro="">
        <xdr:nvCxnSpPr>
          <xdr:cNvPr id="63" name="直線コネクタ 62">
            <a:extLst>
              <a:ext uri="{FF2B5EF4-FFF2-40B4-BE49-F238E27FC236}">
                <a16:creationId xmlns:a16="http://schemas.microsoft.com/office/drawing/2014/main" id="{00000000-0008-0000-0600-00003F000000}"/>
              </a:ext>
            </a:extLst>
          </xdr:cNvPr>
          <xdr:cNvCxnSpPr/>
        </xdr:nvCxnSpPr>
        <xdr:spPr>
          <a:xfrm rot="10800000">
            <a:off x="5363993" y="3870800"/>
            <a:ext cx="0" cy="93223"/>
          </a:xfrm>
          <a:prstGeom prst="line">
            <a:avLst/>
          </a:prstGeom>
          <a:ln w="19050">
            <a:solidFill>
              <a:srgbClr val="00B050"/>
            </a:solidFill>
          </a:ln>
        </xdr:spPr>
        <xdr:style>
          <a:lnRef idx="1">
            <a:schemeClr val="accent1"/>
          </a:lnRef>
          <a:fillRef idx="0">
            <a:schemeClr val="accent1"/>
          </a:fillRef>
          <a:effectRef idx="0">
            <a:schemeClr val="accent1"/>
          </a:effectRef>
          <a:fontRef idx="minor">
            <a:schemeClr val="tx1"/>
          </a:fontRef>
        </xdr:style>
      </xdr:cxnSp>
      <xdr:cxnSp macro="">
        <xdr:nvCxnSpPr>
          <xdr:cNvPr id="64" name="直線コネクタ 63">
            <a:extLst>
              <a:ext uri="{FF2B5EF4-FFF2-40B4-BE49-F238E27FC236}">
                <a16:creationId xmlns:a16="http://schemas.microsoft.com/office/drawing/2014/main" id="{00000000-0008-0000-0600-000040000000}"/>
              </a:ext>
            </a:extLst>
          </xdr:cNvPr>
          <xdr:cNvCxnSpPr/>
        </xdr:nvCxnSpPr>
        <xdr:spPr>
          <a:xfrm rot="10800000">
            <a:off x="5335620" y="3870800"/>
            <a:ext cx="0" cy="93223"/>
          </a:xfrm>
          <a:prstGeom prst="line">
            <a:avLst/>
          </a:prstGeom>
          <a:ln w="19050">
            <a:solidFill>
              <a:srgbClr val="00B050"/>
            </a:solidFill>
          </a:ln>
        </xdr:spPr>
        <xdr:style>
          <a:lnRef idx="1">
            <a:schemeClr val="accent1"/>
          </a:lnRef>
          <a:fillRef idx="0">
            <a:schemeClr val="accent1"/>
          </a:fillRef>
          <a:effectRef idx="0">
            <a:schemeClr val="accent1"/>
          </a:effectRef>
          <a:fontRef idx="minor">
            <a:schemeClr val="tx1"/>
          </a:fontRef>
        </xdr:style>
      </xdr:cxnSp>
      <xdr:sp macro="" textlink="">
        <xdr:nvSpPr>
          <xdr:cNvPr id="65" name="フリーフォーム: 図形 64">
            <a:extLst>
              <a:ext uri="{FF2B5EF4-FFF2-40B4-BE49-F238E27FC236}">
                <a16:creationId xmlns:a16="http://schemas.microsoft.com/office/drawing/2014/main" id="{00000000-0008-0000-0600-000041000000}"/>
              </a:ext>
            </a:extLst>
          </xdr:cNvPr>
          <xdr:cNvSpPr/>
        </xdr:nvSpPr>
        <xdr:spPr>
          <a:xfrm>
            <a:off x="2154677" y="3881822"/>
            <a:ext cx="3172837" cy="1285880"/>
          </a:xfrm>
          <a:custGeom>
            <a:avLst/>
            <a:gdLst>
              <a:gd name="connsiteX0" fmla="*/ 0 w 3169595"/>
              <a:gd name="connsiteY0" fmla="*/ 1285997 h 1290946"/>
              <a:gd name="connsiteX1" fmla="*/ 141861 w 3169595"/>
              <a:gd name="connsiteY1" fmla="*/ 1196827 h 1290946"/>
              <a:gd name="connsiteX2" fmla="*/ 364787 w 3169595"/>
              <a:gd name="connsiteY2" fmla="*/ 1285997 h 1290946"/>
              <a:gd name="connsiteX3" fmla="*/ 551234 w 3169595"/>
              <a:gd name="connsiteY3" fmla="*/ 1014433 h 1290946"/>
              <a:gd name="connsiteX4" fmla="*/ 839010 w 3169595"/>
              <a:gd name="connsiteY4" fmla="*/ 1156295 h 1290946"/>
              <a:gd name="connsiteX5" fmla="*/ 1029510 w 3169595"/>
              <a:gd name="connsiteY5" fmla="*/ 904997 h 1290946"/>
              <a:gd name="connsiteX6" fmla="*/ 1361872 w 3169595"/>
              <a:gd name="connsiteY6" fmla="*/ 1046859 h 1290946"/>
              <a:gd name="connsiteX7" fmla="*/ 1621276 w 3169595"/>
              <a:gd name="connsiteY7" fmla="*/ 686125 h 1290946"/>
              <a:gd name="connsiteX8" fmla="*/ 1856361 w 3169595"/>
              <a:gd name="connsiteY8" fmla="*/ 795561 h 1290946"/>
              <a:gd name="connsiteX9" fmla="*/ 2054968 w 3169595"/>
              <a:gd name="connsiteY9" fmla="*/ 519944 h 1290946"/>
              <a:gd name="connsiteX10" fmla="*/ 2298159 w 3169595"/>
              <a:gd name="connsiteY10" fmla="*/ 661805 h 1290946"/>
              <a:gd name="connsiteX11" fmla="*/ 2456234 w 3169595"/>
              <a:gd name="connsiteY11" fmla="*/ 333497 h 1290946"/>
              <a:gd name="connsiteX12" fmla="*/ 2772383 w 3169595"/>
              <a:gd name="connsiteY12" fmla="*/ 215954 h 1290946"/>
              <a:gd name="connsiteX13" fmla="*/ 2837234 w 3169595"/>
              <a:gd name="connsiteY13" fmla="*/ 5188 h 1290946"/>
              <a:gd name="connsiteX14" fmla="*/ 3023681 w 3169595"/>
              <a:gd name="connsiteY14" fmla="*/ 61933 h 1290946"/>
              <a:gd name="connsiteX15" fmla="*/ 3169595 w 3169595"/>
              <a:gd name="connsiteY15" fmla="*/ 33561 h 1290946"/>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 ang="0">
                <a:pos x="connsiteX12" y="connsiteY12"/>
              </a:cxn>
              <a:cxn ang="0">
                <a:pos x="connsiteX13" y="connsiteY13"/>
              </a:cxn>
              <a:cxn ang="0">
                <a:pos x="connsiteX14" y="connsiteY14"/>
              </a:cxn>
              <a:cxn ang="0">
                <a:pos x="connsiteX15" y="connsiteY15"/>
              </a:cxn>
            </a:cxnLst>
            <a:rect l="l" t="t" r="r" b="b"/>
            <a:pathLst>
              <a:path w="3169595" h="1290946">
                <a:moveTo>
                  <a:pt x="0" y="1285997"/>
                </a:moveTo>
                <a:cubicBezTo>
                  <a:pt x="40531" y="1241412"/>
                  <a:pt x="81063" y="1196827"/>
                  <a:pt x="141861" y="1196827"/>
                </a:cubicBezTo>
                <a:cubicBezTo>
                  <a:pt x="202659" y="1196827"/>
                  <a:pt x="296558" y="1316396"/>
                  <a:pt x="364787" y="1285997"/>
                </a:cubicBezTo>
                <a:cubicBezTo>
                  <a:pt x="433016" y="1255598"/>
                  <a:pt x="472197" y="1036050"/>
                  <a:pt x="551234" y="1014433"/>
                </a:cubicBezTo>
                <a:cubicBezTo>
                  <a:pt x="630271" y="992816"/>
                  <a:pt x="759297" y="1174534"/>
                  <a:pt x="839010" y="1156295"/>
                </a:cubicBezTo>
                <a:cubicBezTo>
                  <a:pt x="918723" y="1138056"/>
                  <a:pt x="942366" y="923236"/>
                  <a:pt x="1029510" y="904997"/>
                </a:cubicBezTo>
                <a:cubicBezTo>
                  <a:pt x="1116654" y="886758"/>
                  <a:pt x="1263244" y="1083338"/>
                  <a:pt x="1361872" y="1046859"/>
                </a:cubicBezTo>
                <a:cubicBezTo>
                  <a:pt x="1460500" y="1010380"/>
                  <a:pt x="1538861" y="728008"/>
                  <a:pt x="1621276" y="686125"/>
                </a:cubicBezTo>
                <a:cubicBezTo>
                  <a:pt x="1703691" y="644242"/>
                  <a:pt x="1784079" y="823258"/>
                  <a:pt x="1856361" y="795561"/>
                </a:cubicBezTo>
                <a:cubicBezTo>
                  <a:pt x="1928643" y="767864"/>
                  <a:pt x="1981335" y="542237"/>
                  <a:pt x="2054968" y="519944"/>
                </a:cubicBezTo>
                <a:cubicBezTo>
                  <a:pt x="2128601" y="497651"/>
                  <a:pt x="2231281" y="692879"/>
                  <a:pt x="2298159" y="661805"/>
                </a:cubicBezTo>
                <a:cubicBezTo>
                  <a:pt x="2365037" y="630731"/>
                  <a:pt x="2377197" y="407805"/>
                  <a:pt x="2456234" y="333497"/>
                </a:cubicBezTo>
                <a:cubicBezTo>
                  <a:pt x="2535271" y="259188"/>
                  <a:pt x="2708883" y="270672"/>
                  <a:pt x="2772383" y="215954"/>
                </a:cubicBezTo>
                <a:cubicBezTo>
                  <a:pt x="2835883" y="161236"/>
                  <a:pt x="2795351" y="30858"/>
                  <a:pt x="2837234" y="5188"/>
                </a:cubicBezTo>
                <a:cubicBezTo>
                  <a:pt x="2879117" y="-20482"/>
                  <a:pt x="2968288" y="57204"/>
                  <a:pt x="3023681" y="61933"/>
                </a:cubicBezTo>
                <a:cubicBezTo>
                  <a:pt x="3079074" y="66662"/>
                  <a:pt x="3124334" y="50111"/>
                  <a:pt x="3169595" y="33561"/>
                </a:cubicBezTo>
              </a:path>
            </a:pathLst>
          </a:custGeom>
          <a:noFill/>
          <a:ln w="28575">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6" name="テキスト ボックス 65">
            <a:extLst>
              <a:ext uri="{FF2B5EF4-FFF2-40B4-BE49-F238E27FC236}">
                <a16:creationId xmlns:a16="http://schemas.microsoft.com/office/drawing/2014/main" id="{00000000-0008-0000-0600-000042000000}"/>
              </a:ext>
            </a:extLst>
          </xdr:cNvPr>
          <xdr:cNvSpPr txBox="1"/>
        </xdr:nvSpPr>
        <xdr:spPr>
          <a:xfrm>
            <a:off x="571500" y="5442389"/>
            <a:ext cx="4702066" cy="3054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solidFill>
                  <a:srgbClr val="FF0000"/>
                </a:solidFill>
              </a:rPr>
              <a:t>非定常にて空きフランジへローリーフレキを取り付けて受入れを行った</a:t>
            </a:r>
          </a:p>
        </xdr:txBody>
      </xdr:sp>
    </xdr:grpSp>
    <xdr:clientData/>
  </xdr:twoCellAnchor>
</xdr:wsDr>
</file>

<file path=xl/drawings/drawing9.xml><?xml version="1.0" encoding="utf-8"?>
<xdr:wsDr xmlns:xdr="http://schemas.openxmlformats.org/drawingml/2006/spreadsheetDrawing" xmlns:a="http://schemas.openxmlformats.org/drawingml/2006/main">
  <xdr:twoCellAnchor>
    <xdr:from>
      <xdr:col>13</xdr:col>
      <xdr:colOff>551487</xdr:colOff>
      <xdr:row>16</xdr:row>
      <xdr:rowOff>52389</xdr:rowOff>
    </xdr:from>
    <xdr:to>
      <xdr:col>13</xdr:col>
      <xdr:colOff>571739</xdr:colOff>
      <xdr:row>19</xdr:row>
      <xdr:rowOff>109156</xdr:rowOff>
    </xdr:to>
    <xdr:cxnSp macro="">
      <xdr:nvCxnSpPr>
        <xdr:cNvPr id="2" name="直線コネクタ 1">
          <a:extLst>
            <a:ext uri="{FF2B5EF4-FFF2-40B4-BE49-F238E27FC236}">
              <a16:creationId xmlns:a16="http://schemas.microsoft.com/office/drawing/2014/main" id="{00000000-0008-0000-0700-000002000000}"/>
            </a:ext>
          </a:extLst>
        </xdr:cNvPr>
        <xdr:cNvCxnSpPr/>
      </xdr:nvCxnSpPr>
      <xdr:spPr>
        <a:xfrm>
          <a:off x="8506305" y="2638571"/>
          <a:ext cx="20252" cy="54167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270863</xdr:colOff>
      <xdr:row>45</xdr:row>
      <xdr:rowOff>8609</xdr:rowOff>
    </xdr:from>
    <xdr:to>
      <xdr:col>19</xdr:col>
      <xdr:colOff>275760</xdr:colOff>
      <xdr:row>48</xdr:row>
      <xdr:rowOff>8627</xdr:rowOff>
    </xdr:to>
    <xdr:cxnSp macro="">
      <xdr:nvCxnSpPr>
        <xdr:cNvPr id="3" name="直線コネクタ 2">
          <a:extLst>
            <a:ext uri="{FF2B5EF4-FFF2-40B4-BE49-F238E27FC236}">
              <a16:creationId xmlns:a16="http://schemas.microsoft.com/office/drawing/2014/main" id="{00000000-0008-0000-0700-000003000000}"/>
            </a:ext>
          </a:extLst>
        </xdr:cNvPr>
        <xdr:cNvCxnSpPr/>
      </xdr:nvCxnSpPr>
      <xdr:spPr>
        <a:xfrm flipH="1" flipV="1">
          <a:off x="11897136" y="7282245"/>
          <a:ext cx="4897" cy="484927"/>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24471</xdr:colOff>
      <xdr:row>15</xdr:row>
      <xdr:rowOff>54921</xdr:rowOff>
    </xdr:from>
    <xdr:to>
      <xdr:col>8</xdr:col>
      <xdr:colOff>31147</xdr:colOff>
      <xdr:row>19</xdr:row>
      <xdr:rowOff>123383</xdr:rowOff>
    </xdr:to>
    <xdr:cxnSp macro="">
      <xdr:nvCxnSpPr>
        <xdr:cNvPr id="4" name="直線コネクタ 3">
          <a:extLst>
            <a:ext uri="{FF2B5EF4-FFF2-40B4-BE49-F238E27FC236}">
              <a16:creationId xmlns:a16="http://schemas.microsoft.com/office/drawing/2014/main" id="{00000000-0008-0000-0700-000004000000}"/>
            </a:ext>
          </a:extLst>
        </xdr:cNvPr>
        <xdr:cNvCxnSpPr/>
      </xdr:nvCxnSpPr>
      <xdr:spPr>
        <a:xfrm flipH="1" flipV="1">
          <a:off x="4919744" y="2479466"/>
          <a:ext cx="6676" cy="71500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50619</xdr:colOff>
      <xdr:row>11</xdr:row>
      <xdr:rowOff>103307</xdr:rowOff>
    </xdr:from>
    <xdr:to>
      <xdr:col>8</xdr:col>
      <xdr:colOff>50619</xdr:colOff>
      <xdr:row>12</xdr:row>
      <xdr:rowOff>115654</xdr:rowOff>
    </xdr:to>
    <xdr:cxnSp macro="">
      <xdr:nvCxnSpPr>
        <xdr:cNvPr id="5" name="直線コネクタ 4">
          <a:extLst>
            <a:ext uri="{FF2B5EF4-FFF2-40B4-BE49-F238E27FC236}">
              <a16:creationId xmlns:a16="http://schemas.microsoft.com/office/drawing/2014/main" id="{00000000-0008-0000-0700-000005000000}"/>
            </a:ext>
          </a:extLst>
        </xdr:cNvPr>
        <xdr:cNvCxnSpPr/>
      </xdr:nvCxnSpPr>
      <xdr:spPr>
        <a:xfrm>
          <a:off x="4945892" y="1881307"/>
          <a:ext cx="0" cy="173983"/>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259957</xdr:colOff>
      <xdr:row>43</xdr:row>
      <xdr:rowOff>41540</xdr:rowOff>
    </xdr:from>
    <xdr:to>
      <xdr:col>19</xdr:col>
      <xdr:colOff>272198</xdr:colOff>
      <xdr:row>45</xdr:row>
      <xdr:rowOff>42410</xdr:rowOff>
    </xdr:to>
    <xdr:cxnSp macro="">
      <xdr:nvCxnSpPr>
        <xdr:cNvPr id="6" name="直線コネクタ 5">
          <a:extLst>
            <a:ext uri="{FF2B5EF4-FFF2-40B4-BE49-F238E27FC236}">
              <a16:creationId xmlns:a16="http://schemas.microsoft.com/office/drawing/2014/main" id="{00000000-0008-0000-0700-000006000000}"/>
            </a:ext>
          </a:extLst>
        </xdr:cNvPr>
        <xdr:cNvCxnSpPr/>
      </xdr:nvCxnSpPr>
      <xdr:spPr>
        <a:xfrm flipH="1" flipV="1">
          <a:off x="11886230" y="6991904"/>
          <a:ext cx="12241" cy="32414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252096</xdr:colOff>
      <xdr:row>10</xdr:row>
      <xdr:rowOff>115644</xdr:rowOff>
    </xdr:from>
    <xdr:to>
      <xdr:col>7</xdr:col>
      <xdr:colOff>94706</xdr:colOff>
      <xdr:row>12</xdr:row>
      <xdr:rowOff>160030</xdr:rowOff>
    </xdr:to>
    <xdr:sp macro="" textlink="">
      <xdr:nvSpPr>
        <xdr:cNvPr id="7" name="フローチャート: 他ページ結合子 6">
          <a:extLst>
            <a:ext uri="{FF2B5EF4-FFF2-40B4-BE49-F238E27FC236}">
              <a16:creationId xmlns:a16="http://schemas.microsoft.com/office/drawing/2014/main" id="{00000000-0008-0000-0700-000007000000}"/>
            </a:ext>
          </a:extLst>
        </xdr:cNvPr>
        <xdr:cNvSpPr/>
      </xdr:nvSpPr>
      <xdr:spPr>
        <a:xfrm rot="16200000">
          <a:off x="3355072" y="1076668"/>
          <a:ext cx="367658" cy="1678338"/>
        </a:xfrm>
        <a:prstGeom prst="flowChartOffpageConnector">
          <a:avLst/>
        </a:prstGeom>
        <a:solidFill>
          <a:schemeClr val="bg1"/>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 rtlCol="0" anchor="t"/>
        <a:lstStyle/>
        <a:p>
          <a:pPr algn="l"/>
          <a:r>
            <a:rPr kumimoji="1" lang="ja-JP" altLang="en-US" sz="1100">
              <a:solidFill>
                <a:sysClr val="windowText" lastClr="000000"/>
              </a:solidFill>
            </a:rPr>
            <a:t>　スクラバー　ベント</a:t>
          </a:r>
        </a:p>
      </xdr:txBody>
    </xdr:sp>
    <xdr:clientData/>
  </xdr:twoCellAnchor>
  <xdr:twoCellAnchor>
    <xdr:from>
      <xdr:col>13</xdr:col>
      <xdr:colOff>536314</xdr:colOff>
      <xdr:row>12</xdr:row>
      <xdr:rowOff>97557</xdr:rowOff>
    </xdr:from>
    <xdr:to>
      <xdr:col>13</xdr:col>
      <xdr:colOff>536314</xdr:colOff>
      <xdr:row>14</xdr:row>
      <xdr:rowOff>9316</xdr:rowOff>
    </xdr:to>
    <xdr:cxnSp macro="">
      <xdr:nvCxnSpPr>
        <xdr:cNvPr id="8" name="直線コネクタ 7">
          <a:extLst>
            <a:ext uri="{FF2B5EF4-FFF2-40B4-BE49-F238E27FC236}">
              <a16:creationId xmlns:a16="http://schemas.microsoft.com/office/drawing/2014/main" id="{00000000-0008-0000-0700-000008000000}"/>
            </a:ext>
          </a:extLst>
        </xdr:cNvPr>
        <xdr:cNvCxnSpPr/>
      </xdr:nvCxnSpPr>
      <xdr:spPr>
        <a:xfrm flipH="1">
          <a:off x="8491132" y="2037193"/>
          <a:ext cx="0" cy="23503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527336</xdr:colOff>
      <xdr:row>12</xdr:row>
      <xdr:rowOff>81806</xdr:rowOff>
    </xdr:from>
    <xdr:to>
      <xdr:col>17</xdr:col>
      <xdr:colOff>300969</xdr:colOff>
      <xdr:row>16</xdr:row>
      <xdr:rowOff>134106</xdr:rowOff>
    </xdr:to>
    <xdr:cxnSp macro="">
      <xdr:nvCxnSpPr>
        <xdr:cNvPr id="9" name="直線コネクタ 8">
          <a:extLst>
            <a:ext uri="{FF2B5EF4-FFF2-40B4-BE49-F238E27FC236}">
              <a16:creationId xmlns:a16="http://schemas.microsoft.com/office/drawing/2014/main" id="{00000000-0008-0000-0700-000009000000}"/>
            </a:ext>
          </a:extLst>
        </xdr:cNvPr>
        <xdr:cNvCxnSpPr/>
      </xdr:nvCxnSpPr>
      <xdr:spPr>
        <a:xfrm flipH="1" flipV="1">
          <a:off x="8482154" y="2021442"/>
          <a:ext cx="2221270" cy="69884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268868</xdr:colOff>
      <xdr:row>16</xdr:row>
      <xdr:rowOff>146083</xdr:rowOff>
    </xdr:from>
    <xdr:to>
      <xdr:col>17</xdr:col>
      <xdr:colOff>268868</xdr:colOff>
      <xdr:row>19</xdr:row>
      <xdr:rowOff>146420</xdr:rowOff>
    </xdr:to>
    <xdr:cxnSp macro="">
      <xdr:nvCxnSpPr>
        <xdr:cNvPr id="10" name="直線コネクタ 9">
          <a:extLst>
            <a:ext uri="{FF2B5EF4-FFF2-40B4-BE49-F238E27FC236}">
              <a16:creationId xmlns:a16="http://schemas.microsoft.com/office/drawing/2014/main" id="{00000000-0008-0000-0700-00000A000000}"/>
            </a:ext>
          </a:extLst>
        </xdr:cNvPr>
        <xdr:cNvCxnSpPr/>
      </xdr:nvCxnSpPr>
      <xdr:spPr>
        <a:xfrm flipH="1">
          <a:off x="10671323" y="2732265"/>
          <a:ext cx="0" cy="48524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274987</xdr:colOff>
      <xdr:row>23</xdr:row>
      <xdr:rowOff>83148</xdr:rowOff>
    </xdr:from>
    <xdr:to>
      <xdr:col>19</xdr:col>
      <xdr:colOff>272198</xdr:colOff>
      <xdr:row>25</xdr:row>
      <xdr:rowOff>30484</xdr:rowOff>
    </xdr:to>
    <xdr:cxnSp macro="">
      <xdr:nvCxnSpPr>
        <xdr:cNvPr id="11" name="直線コネクタ 10">
          <a:extLst>
            <a:ext uri="{FF2B5EF4-FFF2-40B4-BE49-F238E27FC236}">
              <a16:creationId xmlns:a16="http://schemas.microsoft.com/office/drawing/2014/main" id="{00000000-0008-0000-0700-00000B000000}"/>
            </a:ext>
          </a:extLst>
        </xdr:cNvPr>
        <xdr:cNvCxnSpPr/>
      </xdr:nvCxnSpPr>
      <xdr:spPr>
        <a:xfrm flipH="1" flipV="1">
          <a:off x="10677442" y="3800784"/>
          <a:ext cx="1221029" cy="27060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54080</xdr:colOff>
      <xdr:row>19</xdr:row>
      <xdr:rowOff>122461</xdr:rowOff>
    </xdr:from>
    <xdr:to>
      <xdr:col>17</xdr:col>
      <xdr:colOff>470411</xdr:colOff>
      <xdr:row>21</xdr:row>
      <xdr:rowOff>39188</xdr:rowOff>
    </xdr:to>
    <xdr:grpSp>
      <xdr:nvGrpSpPr>
        <xdr:cNvPr id="12" name="グループ化 11">
          <a:extLst>
            <a:ext uri="{FF2B5EF4-FFF2-40B4-BE49-F238E27FC236}">
              <a16:creationId xmlns:a16="http://schemas.microsoft.com/office/drawing/2014/main" id="{00000000-0008-0000-0700-00000C000000}"/>
            </a:ext>
          </a:extLst>
        </xdr:cNvPr>
        <xdr:cNvGrpSpPr/>
      </xdr:nvGrpSpPr>
      <xdr:grpSpPr>
        <a:xfrm>
          <a:off x="10583015" y="3291429"/>
          <a:ext cx="416331" cy="248197"/>
          <a:chOff x="20378848" y="2167155"/>
          <a:chExt cx="419270" cy="259016"/>
        </a:xfrm>
      </xdr:grpSpPr>
      <xdr:cxnSp macro="">
        <xdr:nvCxnSpPr>
          <xdr:cNvPr id="13" name="直線コネクタ 12">
            <a:extLst>
              <a:ext uri="{FF2B5EF4-FFF2-40B4-BE49-F238E27FC236}">
                <a16:creationId xmlns:a16="http://schemas.microsoft.com/office/drawing/2014/main" id="{00000000-0008-0000-0700-00000D000000}"/>
              </a:ext>
            </a:extLst>
          </xdr:cNvPr>
          <xdr:cNvCxnSpPr/>
        </xdr:nvCxnSpPr>
        <xdr:spPr>
          <a:xfrm flipH="1">
            <a:off x="20378848" y="2167155"/>
            <a:ext cx="406495" cy="12559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4" name="直線コネクタ 13">
            <a:extLst>
              <a:ext uri="{FF2B5EF4-FFF2-40B4-BE49-F238E27FC236}">
                <a16:creationId xmlns:a16="http://schemas.microsoft.com/office/drawing/2014/main" id="{00000000-0008-0000-0700-00000E000000}"/>
              </a:ext>
            </a:extLst>
          </xdr:cNvPr>
          <xdr:cNvCxnSpPr/>
        </xdr:nvCxnSpPr>
        <xdr:spPr>
          <a:xfrm flipH="1">
            <a:off x="20396903" y="2289677"/>
            <a:ext cx="401215" cy="13649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17</xdr:col>
      <xdr:colOff>275048</xdr:colOff>
      <xdr:row>21</xdr:row>
      <xdr:rowOff>6963</xdr:rowOff>
    </xdr:from>
    <xdr:to>
      <xdr:col>17</xdr:col>
      <xdr:colOff>275048</xdr:colOff>
      <xdr:row>23</xdr:row>
      <xdr:rowOff>97360</xdr:rowOff>
    </xdr:to>
    <xdr:cxnSp macro="">
      <xdr:nvCxnSpPr>
        <xdr:cNvPr id="15" name="直線コネクタ 14">
          <a:extLst>
            <a:ext uri="{FF2B5EF4-FFF2-40B4-BE49-F238E27FC236}">
              <a16:creationId xmlns:a16="http://schemas.microsoft.com/office/drawing/2014/main" id="{00000000-0008-0000-0700-00000F000000}"/>
            </a:ext>
          </a:extLst>
        </xdr:cNvPr>
        <xdr:cNvCxnSpPr/>
      </xdr:nvCxnSpPr>
      <xdr:spPr>
        <a:xfrm flipH="1">
          <a:off x="10677503" y="3401327"/>
          <a:ext cx="0" cy="41366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240486</xdr:colOff>
      <xdr:row>25</xdr:row>
      <xdr:rowOff>45650</xdr:rowOff>
    </xdr:from>
    <xdr:to>
      <xdr:col>19</xdr:col>
      <xdr:colOff>250190</xdr:colOff>
      <xdr:row>28</xdr:row>
      <xdr:rowOff>26992</xdr:rowOff>
    </xdr:to>
    <xdr:cxnSp macro="">
      <xdr:nvCxnSpPr>
        <xdr:cNvPr id="16" name="直線コネクタ 15">
          <a:extLst>
            <a:ext uri="{FF2B5EF4-FFF2-40B4-BE49-F238E27FC236}">
              <a16:creationId xmlns:a16="http://schemas.microsoft.com/office/drawing/2014/main" id="{00000000-0008-0000-0700-000010000000}"/>
            </a:ext>
          </a:extLst>
        </xdr:cNvPr>
        <xdr:cNvCxnSpPr/>
      </xdr:nvCxnSpPr>
      <xdr:spPr>
        <a:xfrm flipH="1">
          <a:off x="11866759" y="4086559"/>
          <a:ext cx="9704" cy="46625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241202</xdr:colOff>
      <xdr:row>30</xdr:row>
      <xdr:rowOff>41150</xdr:rowOff>
    </xdr:from>
    <xdr:to>
      <xdr:col>19</xdr:col>
      <xdr:colOff>241202</xdr:colOff>
      <xdr:row>33</xdr:row>
      <xdr:rowOff>78364</xdr:rowOff>
    </xdr:to>
    <xdr:cxnSp macro="">
      <xdr:nvCxnSpPr>
        <xdr:cNvPr id="17" name="直線コネクタ 16">
          <a:extLst>
            <a:ext uri="{FF2B5EF4-FFF2-40B4-BE49-F238E27FC236}">
              <a16:creationId xmlns:a16="http://schemas.microsoft.com/office/drawing/2014/main" id="{00000000-0008-0000-0700-000011000000}"/>
            </a:ext>
          </a:extLst>
        </xdr:cNvPr>
        <xdr:cNvCxnSpPr/>
      </xdr:nvCxnSpPr>
      <xdr:spPr>
        <a:xfrm flipH="1">
          <a:off x="11867475" y="4890241"/>
          <a:ext cx="0" cy="522123"/>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258021</xdr:colOff>
      <xdr:row>35</xdr:row>
      <xdr:rowOff>43222</xdr:rowOff>
    </xdr:from>
    <xdr:to>
      <xdr:col>19</xdr:col>
      <xdr:colOff>258021</xdr:colOff>
      <xdr:row>43</xdr:row>
      <xdr:rowOff>32391</xdr:rowOff>
    </xdr:to>
    <xdr:cxnSp macro="">
      <xdr:nvCxnSpPr>
        <xdr:cNvPr id="18" name="直線コネクタ 17">
          <a:extLst>
            <a:ext uri="{FF2B5EF4-FFF2-40B4-BE49-F238E27FC236}">
              <a16:creationId xmlns:a16="http://schemas.microsoft.com/office/drawing/2014/main" id="{00000000-0008-0000-0700-000012000000}"/>
            </a:ext>
          </a:extLst>
        </xdr:cNvPr>
        <xdr:cNvCxnSpPr/>
      </xdr:nvCxnSpPr>
      <xdr:spPr>
        <a:xfrm flipH="1">
          <a:off x="11884294" y="5700495"/>
          <a:ext cx="0" cy="128226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468912</xdr:colOff>
      <xdr:row>45</xdr:row>
      <xdr:rowOff>31395</xdr:rowOff>
    </xdr:from>
    <xdr:to>
      <xdr:col>20</xdr:col>
      <xdr:colOff>153776</xdr:colOff>
      <xdr:row>45</xdr:row>
      <xdr:rowOff>89638</xdr:rowOff>
    </xdr:to>
    <xdr:cxnSp macro="">
      <xdr:nvCxnSpPr>
        <xdr:cNvPr id="19" name="直線コネクタ 18">
          <a:extLst>
            <a:ext uri="{FF2B5EF4-FFF2-40B4-BE49-F238E27FC236}">
              <a16:creationId xmlns:a16="http://schemas.microsoft.com/office/drawing/2014/main" id="{00000000-0008-0000-0700-000013000000}"/>
            </a:ext>
          </a:extLst>
        </xdr:cNvPr>
        <xdr:cNvCxnSpPr/>
      </xdr:nvCxnSpPr>
      <xdr:spPr>
        <a:xfrm flipH="1">
          <a:off x="12095185" y="7305031"/>
          <a:ext cx="296773" cy="58243"/>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277281</xdr:colOff>
      <xdr:row>45</xdr:row>
      <xdr:rowOff>11134</xdr:rowOff>
    </xdr:from>
    <xdr:to>
      <xdr:col>19</xdr:col>
      <xdr:colOff>471517</xdr:colOff>
      <xdr:row>45</xdr:row>
      <xdr:rowOff>81733</xdr:rowOff>
    </xdr:to>
    <xdr:cxnSp macro="">
      <xdr:nvCxnSpPr>
        <xdr:cNvPr id="20" name="直線コネクタ 19">
          <a:extLst>
            <a:ext uri="{FF2B5EF4-FFF2-40B4-BE49-F238E27FC236}">
              <a16:creationId xmlns:a16="http://schemas.microsoft.com/office/drawing/2014/main" id="{00000000-0008-0000-0700-000014000000}"/>
            </a:ext>
          </a:extLst>
        </xdr:cNvPr>
        <xdr:cNvCxnSpPr/>
      </xdr:nvCxnSpPr>
      <xdr:spPr>
        <a:xfrm flipH="1" flipV="1">
          <a:off x="11903554" y="7284770"/>
          <a:ext cx="194236" cy="7059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34825</xdr:colOff>
      <xdr:row>42</xdr:row>
      <xdr:rowOff>160075</xdr:rowOff>
    </xdr:from>
    <xdr:to>
      <xdr:col>19</xdr:col>
      <xdr:colOff>470375</xdr:colOff>
      <xdr:row>43</xdr:row>
      <xdr:rowOff>64674</xdr:rowOff>
    </xdr:to>
    <xdr:grpSp>
      <xdr:nvGrpSpPr>
        <xdr:cNvPr id="21" name="グループ化 20">
          <a:extLst>
            <a:ext uri="{FF2B5EF4-FFF2-40B4-BE49-F238E27FC236}">
              <a16:creationId xmlns:a16="http://schemas.microsoft.com/office/drawing/2014/main" id="{00000000-0008-0000-0700-000015000000}"/>
            </a:ext>
          </a:extLst>
        </xdr:cNvPr>
        <xdr:cNvGrpSpPr/>
      </xdr:nvGrpSpPr>
      <xdr:grpSpPr>
        <a:xfrm>
          <a:off x="11798200" y="7162855"/>
          <a:ext cx="439360" cy="65572"/>
          <a:chOff x="16594092" y="6205385"/>
          <a:chExt cx="450055" cy="70760"/>
        </a:xfrm>
      </xdr:grpSpPr>
      <xdr:cxnSp macro="">
        <xdr:nvCxnSpPr>
          <xdr:cNvPr id="22" name="直線コネクタ 21">
            <a:extLst>
              <a:ext uri="{FF2B5EF4-FFF2-40B4-BE49-F238E27FC236}">
                <a16:creationId xmlns:a16="http://schemas.microsoft.com/office/drawing/2014/main" id="{00000000-0008-0000-0700-000016000000}"/>
              </a:ext>
            </a:extLst>
          </xdr:cNvPr>
          <xdr:cNvCxnSpPr/>
        </xdr:nvCxnSpPr>
        <xdr:spPr>
          <a:xfrm flipH="1" flipV="1">
            <a:off x="16594092" y="6205385"/>
            <a:ext cx="450055" cy="648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3" name="直線コネクタ 22">
            <a:extLst>
              <a:ext uri="{FF2B5EF4-FFF2-40B4-BE49-F238E27FC236}">
                <a16:creationId xmlns:a16="http://schemas.microsoft.com/office/drawing/2014/main" id="{00000000-0008-0000-0700-000017000000}"/>
              </a:ext>
            </a:extLst>
          </xdr:cNvPr>
          <xdr:cNvCxnSpPr/>
        </xdr:nvCxnSpPr>
        <xdr:spPr>
          <a:xfrm flipH="1">
            <a:off x="16616142" y="6276145"/>
            <a:ext cx="424195" cy="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19</xdr:col>
      <xdr:colOff>271656</xdr:colOff>
      <xdr:row>38</xdr:row>
      <xdr:rowOff>72515</xdr:rowOff>
    </xdr:from>
    <xdr:to>
      <xdr:col>22</xdr:col>
      <xdr:colOff>1641</xdr:colOff>
      <xdr:row>40</xdr:row>
      <xdr:rowOff>34863</xdr:rowOff>
    </xdr:to>
    <xdr:cxnSp macro="">
      <xdr:nvCxnSpPr>
        <xdr:cNvPr id="24" name="直線コネクタ 23">
          <a:extLst>
            <a:ext uri="{FF2B5EF4-FFF2-40B4-BE49-F238E27FC236}">
              <a16:creationId xmlns:a16="http://schemas.microsoft.com/office/drawing/2014/main" id="{00000000-0008-0000-0700-000018000000}"/>
            </a:ext>
          </a:extLst>
        </xdr:cNvPr>
        <xdr:cNvCxnSpPr/>
      </xdr:nvCxnSpPr>
      <xdr:spPr>
        <a:xfrm flipH="1">
          <a:off x="11897929" y="6214697"/>
          <a:ext cx="1565712" cy="28562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393999</xdr:colOff>
      <xdr:row>33</xdr:row>
      <xdr:rowOff>7830</xdr:rowOff>
    </xdr:from>
    <xdr:to>
      <xdr:col>22</xdr:col>
      <xdr:colOff>232719</xdr:colOff>
      <xdr:row>35</xdr:row>
      <xdr:rowOff>95957</xdr:rowOff>
    </xdr:to>
    <xdr:grpSp>
      <xdr:nvGrpSpPr>
        <xdr:cNvPr id="25" name="グループ化 24">
          <a:extLst>
            <a:ext uri="{FF2B5EF4-FFF2-40B4-BE49-F238E27FC236}">
              <a16:creationId xmlns:a16="http://schemas.microsoft.com/office/drawing/2014/main" id="{00000000-0008-0000-0700-000019000000}"/>
            </a:ext>
          </a:extLst>
        </xdr:cNvPr>
        <xdr:cNvGrpSpPr/>
      </xdr:nvGrpSpPr>
      <xdr:grpSpPr>
        <a:xfrm>
          <a:off x="13399434" y="5510423"/>
          <a:ext cx="455940" cy="415787"/>
          <a:chOff x="17769831" y="4209892"/>
          <a:chExt cx="453810" cy="435290"/>
        </a:xfrm>
      </xdr:grpSpPr>
      <xdr:cxnSp macro="">
        <xdr:nvCxnSpPr>
          <xdr:cNvPr id="26" name="直線コネクタ 25">
            <a:extLst>
              <a:ext uri="{FF2B5EF4-FFF2-40B4-BE49-F238E27FC236}">
                <a16:creationId xmlns:a16="http://schemas.microsoft.com/office/drawing/2014/main" id="{00000000-0008-0000-0700-00001A000000}"/>
              </a:ext>
            </a:extLst>
          </xdr:cNvPr>
          <xdr:cNvCxnSpPr/>
        </xdr:nvCxnSpPr>
        <xdr:spPr>
          <a:xfrm flipH="1" flipV="1">
            <a:off x="17806528" y="4209892"/>
            <a:ext cx="417113" cy="9965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7" name="直線コネクタ 26">
            <a:extLst>
              <a:ext uri="{FF2B5EF4-FFF2-40B4-BE49-F238E27FC236}">
                <a16:creationId xmlns:a16="http://schemas.microsoft.com/office/drawing/2014/main" id="{00000000-0008-0000-0700-00001B000000}"/>
              </a:ext>
            </a:extLst>
          </xdr:cNvPr>
          <xdr:cNvCxnSpPr/>
        </xdr:nvCxnSpPr>
        <xdr:spPr>
          <a:xfrm flipH="1" flipV="1">
            <a:off x="17770017" y="4514908"/>
            <a:ext cx="426638" cy="13027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8" name="直線コネクタ 27">
            <a:extLst>
              <a:ext uri="{FF2B5EF4-FFF2-40B4-BE49-F238E27FC236}">
                <a16:creationId xmlns:a16="http://schemas.microsoft.com/office/drawing/2014/main" id="{00000000-0008-0000-0700-00001C000000}"/>
              </a:ext>
            </a:extLst>
          </xdr:cNvPr>
          <xdr:cNvCxnSpPr/>
        </xdr:nvCxnSpPr>
        <xdr:spPr>
          <a:xfrm flipH="1" flipV="1">
            <a:off x="17771173" y="4270425"/>
            <a:ext cx="427110" cy="107103"/>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9" name="直線コネクタ 28">
            <a:extLst>
              <a:ext uri="{FF2B5EF4-FFF2-40B4-BE49-F238E27FC236}">
                <a16:creationId xmlns:a16="http://schemas.microsoft.com/office/drawing/2014/main" id="{00000000-0008-0000-0700-00001D000000}"/>
              </a:ext>
            </a:extLst>
          </xdr:cNvPr>
          <xdr:cNvCxnSpPr/>
        </xdr:nvCxnSpPr>
        <xdr:spPr>
          <a:xfrm flipH="1" flipV="1">
            <a:off x="17770017" y="4476907"/>
            <a:ext cx="426638" cy="12217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0" name="直線コネクタ 29">
            <a:extLst>
              <a:ext uri="{FF2B5EF4-FFF2-40B4-BE49-F238E27FC236}">
                <a16:creationId xmlns:a16="http://schemas.microsoft.com/office/drawing/2014/main" id="{00000000-0008-0000-0700-00001E000000}"/>
              </a:ext>
            </a:extLst>
          </xdr:cNvPr>
          <xdr:cNvCxnSpPr/>
        </xdr:nvCxnSpPr>
        <xdr:spPr>
          <a:xfrm flipH="1" flipV="1">
            <a:off x="17809141" y="4307418"/>
            <a:ext cx="389141" cy="24912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1" name="直線コネクタ 30">
            <a:extLst>
              <a:ext uri="{FF2B5EF4-FFF2-40B4-BE49-F238E27FC236}">
                <a16:creationId xmlns:a16="http://schemas.microsoft.com/office/drawing/2014/main" id="{00000000-0008-0000-0700-00001F000000}"/>
              </a:ext>
            </a:extLst>
          </xdr:cNvPr>
          <xdr:cNvCxnSpPr/>
        </xdr:nvCxnSpPr>
        <xdr:spPr>
          <a:xfrm flipH="1">
            <a:off x="17769831" y="4381288"/>
            <a:ext cx="453809" cy="10547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21</xdr:col>
      <xdr:colOff>611734</xdr:colOff>
      <xdr:row>35</xdr:row>
      <xdr:rowOff>23067</xdr:rowOff>
    </xdr:from>
    <xdr:to>
      <xdr:col>21</xdr:col>
      <xdr:colOff>611734</xdr:colOff>
      <xdr:row>38</xdr:row>
      <xdr:rowOff>82137</xdr:rowOff>
    </xdr:to>
    <xdr:cxnSp macro="">
      <xdr:nvCxnSpPr>
        <xdr:cNvPr id="32" name="直線コネクタ 31">
          <a:extLst>
            <a:ext uri="{FF2B5EF4-FFF2-40B4-BE49-F238E27FC236}">
              <a16:creationId xmlns:a16="http://schemas.microsoft.com/office/drawing/2014/main" id="{00000000-0008-0000-0700-000020000000}"/>
            </a:ext>
          </a:extLst>
        </xdr:cNvPr>
        <xdr:cNvCxnSpPr/>
      </xdr:nvCxnSpPr>
      <xdr:spPr>
        <a:xfrm flipH="1">
          <a:off x="13461825" y="5680340"/>
          <a:ext cx="0" cy="54397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18887</xdr:colOff>
      <xdr:row>30</xdr:row>
      <xdr:rowOff>113050</xdr:rowOff>
    </xdr:from>
    <xdr:to>
      <xdr:col>22</xdr:col>
      <xdr:colOff>18887</xdr:colOff>
      <xdr:row>33</xdr:row>
      <xdr:rowOff>53448</xdr:rowOff>
    </xdr:to>
    <xdr:cxnSp macro="">
      <xdr:nvCxnSpPr>
        <xdr:cNvPr id="33" name="直線コネクタ 32">
          <a:extLst>
            <a:ext uri="{FF2B5EF4-FFF2-40B4-BE49-F238E27FC236}">
              <a16:creationId xmlns:a16="http://schemas.microsoft.com/office/drawing/2014/main" id="{00000000-0008-0000-0700-000021000000}"/>
            </a:ext>
          </a:extLst>
        </xdr:cNvPr>
        <xdr:cNvCxnSpPr/>
      </xdr:nvCxnSpPr>
      <xdr:spPr>
        <a:xfrm flipH="1">
          <a:off x="13480887" y="4962141"/>
          <a:ext cx="0" cy="425307"/>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167940</xdr:colOff>
      <xdr:row>30</xdr:row>
      <xdr:rowOff>4351</xdr:rowOff>
    </xdr:from>
    <xdr:to>
      <xdr:col>21</xdr:col>
      <xdr:colOff>83221</xdr:colOff>
      <xdr:row>37</xdr:row>
      <xdr:rowOff>52518</xdr:rowOff>
    </xdr:to>
    <xdr:grpSp>
      <xdr:nvGrpSpPr>
        <xdr:cNvPr id="34" name="グループ化 33">
          <a:extLst>
            <a:ext uri="{FF2B5EF4-FFF2-40B4-BE49-F238E27FC236}">
              <a16:creationId xmlns:a16="http://schemas.microsoft.com/office/drawing/2014/main" id="{00000000-0008-0000-0700-000022000000}"/>
            </a:ext>
          </a:extLst>
        </xdr:cNvPr>
        <xdr:cNvGrpSpPr/>
      </xdr:nvGrpSpPr>
      <xdr:grpSpPr>
        <a:xfrm>
          <a:off x="12554250" y="5006881"/>
          <a:ext cx="532501" cy="1216885"/>
          <a:chOff x="18264939" y="3958242"/>
          <a:chExt cx="452335" cy="1439003"/>
        </a:xfrm>
      </xdr:grpSpPr>
      <xdr:cxnSp macro="">
        <xdr:nvCxnSpPr>
          <xdr:cNvPr id="35" name="直線コネクタ 34">
            <a:extLst>
              <a:ext uri="{FF2B5EF4-FFF2-40B4-BE49-F238E27FC236}">
                <a16:creationId xmlns:a16="http://schemas.microsoft.com/office/drawing/2014/main" id="{00000000-0008-0000-0700-000023000000}"/>
              </a:ext>
            </a:extLst>
          </xdr:cNvPr>
          <xdr:cNvCxnSpPr/>
        </xdr:nvCxnSpPr>
        <xdr:spPr>
          <a:xfrm flipH="1" flipV="1">
            <a:off x="18300161" y="4675206"/>
            <a:ext cx="417113" cy="11074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6" name="直線コネクタ 35">
            <a:extLst>
              <a:ext uri="{FF2B5EF4-FFF2-40B4-BE49-F238E27FC236}">
                <a16:creationId xmlns:a16="http://schemas.microsoft.com/office/drawing/2014/main" id="{00000000-0008-0000-0700-000024000000}"/>
              </a:ext>
            </a:extLst>
          </xdr:cNvPr>
          <xdr:cNvCxnSpPr/>
        </xdr:nvCxnSpPr>
        <xdr:spPr>
          <a:xfrm flipH="1" flipV="1">
            <a:off x="18273175" y="4995466"/>
            <a:ext cx="417113" cy="11996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7" name="直線コネクタ 36">
            <a:extLst>
              <a:ext uri="{FF2B5EF4-FFF2-40B4-BE49-F238E27FC236}">
                <a16:creationId xmlns:a16="http://schemas.microsoft.com/office/drawing/2014/main" id="{00000000-0008-0000-0700-000025000000}"/>
              </a:ext>
            </a:extLst>
          </xdr:cNvPr>
          <xdr:cNvCxnSpPr/>
        </xdr:nvCxnSpPr>
        <xdr:spPr>
          <a:xfrm flipH="1" flipV="1">
            <a:off x="18274319" y="4724642"/>
            <a:ext cx="417113" cy="11879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8" name="直線コネクタ 37">
            <a:extLst>
              <a:ext uri="{FF2B5EF4-FFF2-40B4-BE49-F238E27FC236}">
                <a16:creationId xmlns:a16="http://schemas.microsoft.com/office/drawing/2014/main" id="{00000000-0008-0000-0700-000026000000}"/>
              </a:ext>
            </a:extLst>
          </xdr:cNvPr>
          <xdr:cNvCxnSpPr/>
        </xdr:nvCxnSpPr>
        <xdr:spPr>
          <a:xfrm flipH="1" flipV="1">
            <a:off x="18273175" y="4944127"/>
            <a:ext cx="417113" cy="7550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39" name="直線コネクタ 38">
            <a:extLst>
              <a:ext uri="{FF2B5EF4-FFF2-40B4-BE49-F238E27FC236}">
                <a16:creationId xmlns:a16="http://schemas.microsoft.com/office/drawing/2014/main" id="{00000000-0008-0000-0700-000027000000}"/>
              </a:ext>
            </a:extLst>
          </xdr:cNvPr>
          <xdr:cNvCxnSpPr/>
        </xdr:nvCxnSpPr>
        <xdr:spPr>
          <a:xfrm flipH="1" flipV="1">
            <a:off x="18301153" y="4770826"/>
            <a:ext cx="390278" cy="254843"/>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0" name="直線コネクタ 39">
            <a:extLst>
              <a:ext uri="{FF2B5EF4-FFF2-40B4-BE49-F238E27FC236}">
                <a16:creationId xmlns:a16="http://schemas.microsoft.com/office/drawing/2014/main" id="{00000000-0008-0000-0700-000028000000}"/>
              </a:ext>
            </a:extLst>
          </xdr:cNvPr>
          <xdr:cNvCxnSpPr/>
        </xdr:nvCxnSpPr>
        <xdr:spPr>
          <a:xfrm flipH="1">
            <a:off x="18273246" y="4840886"/>
            <a:ext cx="444028" cy="9662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1" name="直線コネクタ 40">
            <a:extLst>
              <a:ext uri="{FF2B5EF4-FFF2-40B4-BE49-F238E27FC236}">
                <a16:creationId xmlns:a16="http://schemas.microsoft.com/office/drawing/2014/main" id="{00000000-0008-0000-0700-000029000000}"/>
              </a:ext>
            </a:extLst>
          </xdr:cNvPr>
          <xdr:cNvCxnSpPr/>
        </xdr:nvCxnSpPr>
        <xdr:spPr>
          <a:xfrm flipH="1">
            <a:off x="18423309" y="5060934"/>
            <a:ext cx="0" cy="33631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2" name="直線コネクタ 41">
            <a:extLst>
              <a:ext uri="{FF2B5EF4-FFF2-40B4-BE49-F238E27FC236}">
                <a16:creationId xmlns:a16="http://schemas.microsoft.com/office/drawing/2014/main" id="{00000000-0008-0000-0700-00002A000000}"/>
              </a:ext>
            </a:extLst>
          </xdr:cNvPr>
          <xdr:cNvCxnSpPr/>
        </xdr:nvCxnSpPr>
        <xdr:spPr>
          <a:xfrm flipH="1">
            <a:off x="18442376" y="4438571"/>
            <a:ext cx="0" cy="25060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43" name="楕円 42">
            <a:extLst>
              <a:ext uri="{FF2B5EF4-FFF2-40B4-BE49-F238E27FC236}">
                <a16:creationId xmlns:a16="http://schemas.microsoft.com/office/drawing/2014/main" id="{00000000-0008-0000-0700-00002B000000}"/>
              </a:ext>
            </a:extLst>
          </xdr:cNvPr>
          <xdr:cNvSpPr/>
        </xdr:nvSpPr>
        <xdr:spPr>
          <a:xfrm flipH="1">
            <a:off x="18264939" y="3958242"/>
            <a:ext cx="405606" cy="47293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solidFill>
                  <a:sysClr val="windowText" lastClr="000000"/>
                </a:solidFill>
              </a:rPr>
              <a:t>PI</a:t>
            </a:r>
            <a:endParaRPr kumimoji="1" lang="ja-JP" altLang="en-US" sz="1100">
              <a:solidFill>
                <a:sysClr val="windowText" lastClr="000000"/>
              </a:solidFill>
            </a:endParaRPr>
          </a:p>
        </xdr:txBody>
      </xdr:sp>
    </xdr:grpSp>
    <xdr:clientData/>
  </xdr:twoCellAnchor>
  <xdr:twoCellAnchor>
    <xdr:from>
      <xdr:col>22</xdr:col>
      <xdr:colOff>449003</xdr:colOff>
      <xdr:row>27</xdr:row>
      <xdr:rowOff>50301</xdr:rowOff>
    </xdr:from>
    <xdr:to>
      <xdr:col>23</xdr:col>
      <xdr:colOff>506862</xdr:colOff>
      <xdr:row>29</xdr:row>
      <xdr:rowOff>137123</xdr:rowOff>
    </xdr:to>
    <xdr:sp macro="" textlink="">
      <xdr:nvSpPr>
        <xdr:cNvPr id="44" name="フローチャート: 他ページ結合子 43">
          <a:extLst>
            <a:ext uri="{FF2B5EF4-FFF2-40B4-BE49-F238E27FC236}">
              <a16:creationId xmlns:a16="http://schemas.microsoft.com/office/drawing/2014/main" id="{00000000-0008-0000-0700-00002C000000}"/>
            </a:ext>
          </a:extLst>
        </xdr:cNvPr>
        <xdr:cNvSpPr/>
      </xdr:nvSpPr>
      <xdr:spPr>
        <a:xfrm rot="4019053">
          <a:off x="14040839" y="4284647"/>
          <a:ext cx="410095" cy="669768"/>
        </a:xfrm>
        <a:prstGeom prst="flowChartOffpageConnector">
          <a:avLst/>
        </a:prstGeom>
        <a:solidFill>
          <a:sysClr val="window" lastClr="FFFFFF"/>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vert270" rtlCol="0" anchor="t"/>
        <a:lstStyle/>
        <a:p>
          <a:pPr algn="l"/>
          <a:r>
            <a:rPr kumimoji="1" lang="ja-JP" altLang="en-US" sz="1100">
              <a:solidFill>
                <a:sysClr val="windowText" lastClr="000000"/>
              </a:solidFill>
            </a:rPr>
            <a:t>窒素</a:t>
          </a:r>
        </a:p>
      </xdr:txBody>
    </xdr:sp>
    <xdr:clientData/>
  </xdr:twoCellAnchor>
  <xdr:twoCellAnchor>
    <xdr:from>
      <xdr:col>22</xdr:col>
      <xdr:colOff>33571</xdr:colOff>
      <xdr:row>29</xdr:row>
      <xdr:rowOff>59386</xdr:rowOff>
    </xdr:from>
    <xdr:to>
      <xdr:col>22</xdr:col>
      <xdr:colOff>470881</xdr:colOff>
      <xdr:row>30</xdr:row>
      <xdr:rowOff>129068</xdr:rowOff>
    </xdr:to>
    <xdr:cxnSp macro="">
      <xdr:nvCxnSpPr>
        <xdr:cNvPr id="45" name="直線コネクタ 44">
          <a:extLst>
            <a:ext uri="{FF2B5EF4-FFF2-40B4-BE49-F238E27FC236}">
              <a16:creationId xmlns:a16="http://schemas.microsoft.com/office/drawing/2014/main" id="{00000000-0008-0000-0700-00002D000000}"/>
            </a:ext>
          </a:extLst>
        </xdr:cNvPr>
        <xdr:cNvCxnSpPr/>
      </xdr:nvCxnSpPr>
      <xdr:spPr>
        <a:xfrm flipH="1">
          <a:off x="13495571" y="4746841"/>
          <a:ext cx="437310" cy="23131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572542</xdr:colOff>
      <xdr:row>33</xdr:row>
      <xdr:rowOff>6879</xdr:rowOff>
    </xdr:from>
    <xdr:to>
      <xdr:col>19</xdr:col>
      <xdr:colOff>505403</xdr:colOff>
      <xdr:row>35</xdr:row>
      <xdr:rowOff>101017</xdr:rowOff>
    </xdr:to>
    <xdr:grpSp>
      <xdr:nvGrpSpPr>
        <xdr:cNvPr id="46" name="グループ化 45">
          <a:extLst>
            <a:ext uri="{FF2B5EF4-FFF2-40B4-BE49-F238E27FC236}">
              <a16:creationId xmlns:a16="http://schemas.microsoft.com/office/drawing/2014/main" id="{00000000-0008-0000-0700-00002E000000}"/>
            </a:ext>
          </a:extLst>
        </xdr:cNvPr>
        <xdr:cNvGrpSpPr/>
      </xdr:nvGrpSpPr>
      <xdr:grpSpPr>
        <a:xfrm flipH="1">
          <a:off x="11716792" y="5509472"/>
          <a:ext cx="553891" cy="421798"/>
          <a:chOff x="18784621" y="4595617"/>
          <a:chExt cx="442111" cy="414886"/>
        </a:xfrm>
      </xdr:grpSpPr>
      <xdr:cxnSp macro="">
        <xdr:nvCxnSpPr>
          <xdr:cNvPr id="47" name="直線コネクタ 46">
            <a:extLst>
              <a:ext uri="{FF2B5EF4-FFF2-40B4-BE49-F238E27FC236}">
                <a16:creationId xmlns:a16="http://schemas.microsoft.com/office/drawing/2014/main" id="{00000000-0008-0000-0700-00002F000000}"/>
              </a:ext>
            </a:extLst>
          </xdr:cNvPr>
          <xdr:cNvCxnSpPr/>
        </xdr:nvCxnSpPr>
        <xdr:spPr>
          <a:xfrm flipH="1" flipV="1">
            <a:off x="18807714" y="4595617"/>
            <a:ext cx="419018" cy="7734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8" name="直線コネクタ 47">
            <a:extLst>
              <a:ext uri="{FF2B5EF4-FFF2-40B4-BE49-F238E27FC236}">
                <a16:creationId xmlns:a16="http://schemas.microsoft.com/office/drawing/2014/main" id="{00000000-0008-0000-0700-000030000000}"/>
              </a:ext>
            </a:extLst>
          </xdr:cNvPr>
          <xdr:cNvCxnSpPr/>
        </xdr:nvCxnSpPr>
        <xdr:spPr>
          <a:xfrm flipH="1" flipV="1">
            <a:off x="18784738" y="4885722"/>
            <a:ext cx="427123" cy="12478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9" name="直線コネクタ 48">
            <a:extLst>
              <a:ext uri="{FF2B5EF4-FFF2-40B4-BE49-F238E27FC236}">
                <a16:creationId xmlns:a16="http://schemas.microsoft.com/office/drawing/2014/main" id="{00000000-0008-0000-0700-000031000000}"/>
              </a:ext>
            </a:extLst>
          </xdr:cNvPr>
          <xdr:cNvCxnSpPr/>
        </xdr:nvCxnSpPr>
        <xdr:spPr>
          <a:xfrm flipH="1" flipV="1">
            <a:off x="18787516" y="4645052"/>
            <a:ext cx="429016" cy="8259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0" name="直線コネクタ 49">
            <a:extLst>
              <a:ext uri="{FF2B5EF4-FFF2-40B4-BE49-F238E27FC236}">
                <a16:creationId xmlns:a16="http://schemas.microsoft.com/office/drawing/2014/main" id="{00000000-0008-0000-0700-000032000000}"/>
              </a:ext>
            </a:extLst>
          </xdr:cNvPr>
          <xdr:cNvCxnSpPr/>
        </xdr:nvCxnSpPr>
        <xdr:spPr>
          <a:xfrm flipH="1" flipV="1">
            <a:off x="18784738" y="4842004"/>
            <a:ext cx="427123" cy="95846"/>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1" name="直線コネクタ 50">
            <a:extLst>
              <a:ext uri="{FF2B5EF4-FFF2-40B4-BE49-F238E27FC236}">
                <a16:creationId xmlns:a16="http://schemas.microsoft.com/office/drawing/2014/main" id="{00000000-0008-0000-0700-000033000000}"/>
              </a:ext>
            </a:extLst>
          </xdr:cNvPr>
          <xdr:cNvCxnSpPr/>
        </xdr:nvCxnSpPr>
        <xdr:spPr>
          <a:xfrm flipH="1" flipV="1">
            <a:off x="18815959" y="4659177"/>
            <a:ext cx="400572" cy="28544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2" name="直線コネクタ 51">
            <a:extLst>
              <a:ext uri="{FF2B5EF4-FFF2-40B4-BE49-F238E27FC236}">
                <a16:creationId xmlns:a16="http://schemas.microsoft.com/office/drawing/2014/main" id="{00000000-0008-0000-0700-000034000000}"/>
              </a:ext>
            </a:extLst>
          </xdr:cNvPr>
          <xdr:cNvCxnSpPr/>
        </xdr:nvCxnSpPr>
        <xdr:spPr>
          <a:xfrm flipH="1">
            <a:off x="18784621" y="4770825"/>
            <a:ext cx="442111" cy="7250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53" name="楕円 52">
            <a:extLst>
              <a:ext uri="{FF2B5EF4-FFF2-40B4-BE49-F238E27FC236}">
                <a16:creationId xmlns:a16="http://schemas.microsoft.com/office/drawing/2014/main" id="{00000000-0008-0000-0700-000035000000}"/>
              </a:ext>
            </a:extLst>
          </xdr:cNvPr>
          <xdr:cNvSpPr/>
        </xdr:nvSpPr>
        <xdr:spPr>
          <a:xfrm flipH="1">
            <a:off x="18860828" y="4724645"/>
            <a:ext cx="284761" cy="115987"/>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19</xdr:col>
      <xdr:colOff>32851</xdr:colOff>
      <xdr:row>47</xdr:row>
      <xdr:rowOff>120635</xdr:rowOff>
    </xdr:from>
    <xdr:to>
      <xdr:col>19</xdr:col>
      <xdr:colOff>509188</xdr:colOff>
      <xdr:row>50</xdr:row>
      <xdr:rowOff>77832</xdr:rowOff>
    </xdr:to>
    <xdr:grpSp>
      <xdr:nvGrpSpPr>
        <xdr:cNvPr id="54" name="グループ化 53">
          <a:extLst>
            <a:ext uri="{FF2B5EF4-FFF2-40B4-BE49-F238E27FC236}">
              <a16:creationId xmlns:a16="http://schemas.microsoft.com/office/drawing/2014/main" id="{00000000-0008-0000-0700-000036000000}"/>
            </a:ext>
          </a:extLst>
        </xdr:cNvPr>
        <xdr:cNvGrpSpPr/>
      </xdr:nvGrpSpPr>
      <xdr:grpSpPr>
        <a:xfrm flipH="1">
          <a:off x="11794321" y="7956853"/>
          <a:ext cx="482052" cy="455354"/>
          <a:chOff x="18784621" y="6201516"/>
          <a:chExt cx="442111" cy="459590"/>
        </a:xfrm>
      </xdr:grpSpPr>
      <xdr:cxnSp macro="">
        <xdr:nvCxnSpPr>
          <xdr:cNvPr id="55" name="直線コネクタ 54">
            <a:extLst>
              <a:ext uri="{FF2B5EF4-FFF2-40B4-BE49-F238E27FC236}">
                <a16:creationId xmlns:a16="http://schemas.microsoft.com/office/drawing/2014/main" id="{00000000-0008-0000-0700-000037000000}"/>
              </a:ext>
            </a:extLst>
          </xdr:cNvPr>
          <xdr:cNvCxnSpPr/>
        </xdr:nvCxnSpPr>
        <xdr:spPr>
          <a:xfrm flipH="1" flipV="1">
            <a:off x="18807714" y="6201516"/>
            <a:ext cx="419018" cy="1320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6" name="直線コネクタ 55">
            <a:extLst>
              <a:ext uri="{FF2B5EF4-FFF2-40B4-BE49-F238E27FC236}">
                <a16:creationId xmlns:a16="http://schemas.microsoft.com/office/drawing/2014/main" id="{00000000-0008-0000-0700-000038000000}"/>
              </a:ext>
            </a:extLst>
          </xdr:cNvPr>
          <xdr:cNvCxnSpPr/>
        </xdr:nvCxnSpPr>
        <xdr:spPr>
          <a:xfrm flipH="1" flipV="1">
            <a:off x="18784738" y="6538927"/>
            <a:ext cx="427123" cy="12217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7" name="直線コネクタ 56">
            <a:extLst>
              <a:ext uri="{FF2B5EF4-FFF2-40B4-BE49-F238E27FC236}">
                <a16:creationId xmlns:a16="http://schemas.microsoft.com/office/drawing/2014/main" id="{00000000-0008-0000-0700-000039000000}"/>
              </a:ext>
            </a:extLst>
          </xdr:cNvPr>
          <xdr:cNvCxnSpPr/>
        </xdr:nvCxnSpPr>
        <xdr:spPr>
          <a:xfrm flipH="1" flipV="1">
            <a:off x="18787516" y="6294443"/>
            <a:ext cx="429016" cy="754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8" name="直線コネクタ 57">
            <a:extLst>
              <a:ext uri="{FF2B5EF4-FFF2-40B4-BE49-F238E27FC236}">
                <a16:creationId xmlns:a16="http://schemas.microsoft.com/office/drawing/2014/main" id="{00000000-0008-0000-0700-00003A000000}"/>
              </a:ext>
            </a:extLst>
          </xdr:cNvPr>
          <xdr:cNvCxnSpPr/>
        </xdr:nvCxnSpPr>
        <xdr:spPr>
          <a:xfrm flipH="1" flipV="1">
            <a:off x="18784738" y="6493304"/>
            <a:ext cx="427123" cy="8115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9" name="直線コネクタ 58">
            <a:extLst>
              <a:ext uri="{FF2B5EF4-FFF2-40B4-BE49-F238E27FC236}">
                <a16:creationId xmlns:a16="http://schemas.microsoft.com/office/drawing/2014/main" id="{00000000-0008-0000-0700-00003B000000}"/>
              </a:ext>
            </a:extLst>
          </xdr:cNvPr>
          <xdr:cNvCxnSpPr/>
        </xdr:nvCxnSpPr>
        <xdr:spPr>
          <a:xfrm flipH="1" flipV="1">
            <a:off x="18815959" y="6304757"/>
            <a:ext cx="400572" cy="26602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0" name="直線コネクタ 59">
            <a:extLst>
              <a:ext uri="{FF2B5EF4-FFF2-40B4-BE49-F238E27FC236}">
                <a16:creationId xmlns:a16="http://schemas.microsoft.com/office/drawing/2014/main" id="{00000000-0008-0000-0700-00003C000000}"/>
              </a:ext>
            </a:extLst>
          </xdr:cNvPr>
          <xdr:cNvCxnSpPr/>
        </xdr:nvCxnSpPr>
        <xdr:spPr>
          <a:xfrm flipH="1">
            <a:off x="18784621" y="6388156"/>
            <a:ext cx="442111" cy="10695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61" name="楕円 60">
            <a:extLst>
              <a:ext uri="{FF2B5EF4-FFF2-40B4-BE49-F238E27FC236}">
                <a16:creationId xmlns:a16="http://schemas.microsoft.com/office/drawing/2014/main" id="{00000000-0008-0000-0700-00003D000000}"/>
              </a:ext>
            </a:extLst>
          </xdr:cNvPr>
          <xdr:cNvSpPr/>
        </xdr:nvSpPr>
        <xdr:spPr>
          <a:xfrm flipH="1">
            <a:off x="18860828" y="6364507"/>
            <a:ext cx="284761" cy="136114"/>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18</xdr:col>
      <xdr:colOff>429556</xdr:colOff>
      <xdr:row>27</xdr:row>
      <xdr:rowOff>129231</xdr:rowOff>
    </xdr:from>
    <xdr:to>
      <xdr:col>19</xdr:col>
      <xdr:colOff>499266</xdr:colOff>
      <xdr:row>31</xdr:row>
      <xdr:rowOff>7642</xdr:rowOff>
    </xdr:to>
    <xdr:grpSp>
      <xdr:nvGrpSpPr>
        <xdr:cNvPr id="62" name="グループ化 61">
          <a:extLst>
            <a:ext uri="{FF2B5EF4-FFF2-40B4-BE49-F238E27FC236}">
              <a16:creationId xmlns:a16="http://schemas.microsoft.com/office/drawing/2014/main" id="{00000000-0008-0000-0700-00003E000000}"/>
            </a:ext>
          </a:extLst>
        </xdr:cNvPr>
        <xdr:cNvGrpSpPr/>
      </xdr:nvGrpSpPr>
      <xdr:grpSpPr>
        <a:xfrm flipH="1">
          <a:off x="11575711" y="4633604"/>
          <a:ext cx="688835" cy="543256"/>
          <a:chOff x="18787516" y="3679339"/>
          <a:chExt cx="624484" cy="530477"/>
        </a:xfrm>
      </xdr:grpSpPr>
      <xdr:cxnSp macro="">
        <xdr:nvCxnSpPr>
          <xdr:cNvPr id="63" name="直線コネクタ 62">
            <a:extLst>
              <a:ext uri="{FF2B5EF4-FFF2-40B4-BE49-F238E27FC236}">
                <a16:creationId xmlns:a16="http://schemas.microsoft.com/office/drawing/2014/main" id="{00000000-0008-0000-0700-00003F000000}"/>
              </a:ext>
            </a:extLst>
          </xdr:cNvPr>
          <xdr:cNvCxnSpPr/>
        </xdr:nvCxnSpPr>
        <xdr:spPr>
          <a:xfrm flipH="1" flipV="1">
            <a:off x="18816111" y="3679339"/>
            <a:ext cx="426638" cy="1320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4" name="直線コネクタ 63">
            <a:extLst>
              <a:ext uri="{FF2B5EF4-FFF2-40B4-BE49-F238E27FC236}">
                <a16:creationId xmlns:a16="http://schemas.microsoft.com/office/drawing/2014/main" id="{00000000-0008-0000-0700-000040000000}"/>
              </a:ext>
            </a:extLst>
          </xdr:cNvPr>
          <xdr:cNvCxnSpPr/>
        </xdr:nvCxnSpPr>
        <xdr:spPr>
          <a:xfrm flipH="1" flipV="1">
            <a:off x="18787516" y="4016749"/>
            <a:ext cx="429016" cy="12287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5" name="直線コネクタ 64">
            <a:extLst>
              <a:ext uri="{FF2B5EF4-FFF2-40B4-BE49-F238E27FC236}">
                <a16:creationId xmlns:a16="http://schemas.microsoft.com/office/drawing/2014/main" id="{00000000-0008-0000-0700-000041000000}"/>
              </a:ext>
            </a:extLst>
          </xdr:cNvPr>
          <xdr:cNvCxnSpPr/>
        </xdr:nvCxnSpPr>
        <xdr:spPr>
          <a:xfrm flipH="1" flipV="1">
            <a:off x="18793795" y="3772267"/>
            <a:ext cx="417113" cy="754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6" name="直線コネクタ 65">
            <a:extLst>
              <a:ext uri="{FF2B5EF4-FFF2-40B4-BE49-F238E27FC236}">
                <a16:creationId xmlns:a16="http://schemas.microsoft.com/office/drawing/2014/main" id="{00000000-0008-0000-0700-000042000000}"/>
              </a:ext>
            </a:extLst>
          </xdr:cNvPr>
          <xdr:cNvCxnSpPr/>
        </xdr:nvCxnSpPr>
        <xdr:spPr>
          <a:xfrm flipH="1" flipV="1">
            <a:off x="18787516" y="3971126"/>
            <a:ext cx="429016" cy="8115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7" name="直線コネクタ 66">
            <a:extLst>
              <a:ext uri="{FF2B5EF4-FFF2-40B4-BE49-F238E27FC236}">
                <a16:creationId xmlns:a16="http://schemas.microsoft.com/office/drawing/2014/main" id="{00000000-0008-0000-0700-000043000000}"/>
              </a:ext>
            </a:extLst>
          </xdr:cNvPr>
          <xdr:cNvCxnSpPr/>
        </xdr:nvCxnSpPr>
        <xdr:spPr>
          <a:xfrm flipH="1" flipV="1">
            <a:off x="18820629" y="3782580"/>
            <a:ext cx="390278" cy="26244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68" name="直線コネクタ 67">
            <a:extLst>
              <a:ext uri="{FF2B5EF4-FFF2-40B4-BE49-F238E27FC236}">
                <a16:creationId xmlns:a16="http://schemas.microsoft.com/office/drawing/2014/main" id="{00000000-0008-0000-0700-000044000000}"/>
              </a:ext>
            </a:extLst>
          </xdr:cNvPr>
          <xdr:cNvCxnSpPr/>
        </xdr:nvCxnSpPr>
        <xdr:spPr>
          <a:xfrm flipH="1">
            <a:off x="18787615" y="3865979"/>
            <a:ext cx="455134" cy="10695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flipH="1">
            <a:off x="19315140" y="3782580"/>
            <a:ext cx="96860" cy="427236"/>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xnSp macro="">
        <xdr:nvCxnSpPr>
          <xdr:cNvPr id="70" name="直線コネクタ 69">
            <a:extLst>
              <a:ext uri="{FF2B5EF4-FFF2-40B4-BE49-F238E27FC236}">
                <a16:creationId xmlns:a16="http://schemas.microsoft.com/office/drawing/2014/main" id="{00000000-0008-0000-0700-000046000000}"/>
              </a:ext>
            </a:extLst>
          </xdr:cNvPr>
          <xdr:cNvCxnSpPr/>
        </xdr:nvCxnSpPr>
        <xdr:spPr>
          <a:xfrm flipH="1" flipV="1">
            <a:off x="19182539" y="3965010"/>
            <a:ext cx="131828" cy="5166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71" name="楕円 70">
            <a:extLst>
              <a:ext uri="{FF2B5EF4-FFF2-40B4-BE49-F238E27FC236}">
                <a16:creationId xmlns:a16="http://schemas.microsoft.com/office/drawing/2014/main" id="{00000000-0008-0000-0700-000047000000}"/>
              </a:ext>
            </a:extLst>
          </xdr:cNvPr>
          <xdr:cNvSpPr/>
        </xdr:nvSpPr>
        <xdr:spPr>
          <a:xfrm flipH="1">
            <a:off x="18861604" y="3842331"/>
            <a:ext cx="290277" cy="136113"/>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13</xdr:col>
      <xdr:colOff>315410</xdr:colOff>
      <xdr:row>13</xdr:row>
      <xdr:rowOff>127980</xdr:rowOff>
    </xdr:from>
    <xdr:to>
      <xdr:col>14</xdr:col>
      <xdr:colOff>145375</xdr:colOff>
      <xdr:row>16</xdr:row>
      <xdr:rowOff>86856</xdr:rowOff>
    </xdr:to>
    <xdr:grpSp>
      <xdr:nvGrpSpPr>
        <xdr:cNvPr id="72" name="グループ化 71">
          <a:extLst>
            <a:ext uri="{FF2B5EF4-FFF2-40B4-BE49-F238E27FC236}">
              <a16:creationId xmlns:a16="http://schemas.microsoft.com/office/drawing/2014/main" id="{00000000-0008-0000-0700-000048000000}"/>
            </a:ext>
          </a:extLst>
        </xdr:cNvPr>
        <xdr:cNvGrpSpPr/>
      </xdr:nvGrpSpPr>
      <xdr:grpSpPr>
        <a:xfrm>
          <a:off x="8365940" y="2298728"/>
          <a:ext cx="445280" cy="457033"/>
          <a:chOff x="18257678" y="1312302"/>
          <a:chExt cx="433563" cy="472766"/>
        </a:xfrm>
      </xdr:grpSpPr>
      <xdr:cxnSp macro="">
        <xdr:nvCxnSpPr>
          <xdr:cNvPr id="73" name="直線コネクタ 72">
            <a:extLst>
              <a:ext uri="{FF2B5EF4-FFF2-40B4-BE49-F238E27FC236}">
                <a16:creationId xmlns:a16="http://schemas.microsoft.com/office/drawing/2014/main" id="{00000000-0008-0000-0700-000049000000}"/>
              </a:ext>
            </a:extLst>
          </xdr:cNvPr>
          <xdr:cNvCxnSpPr/>
        </xdr:nvCxnSpPr>
        <xdr:spPr>
          <a:xfrm flipH="1">
            <a:off x="18266533" y="1657563"/>
            <a:ext cx="424708" cy="12750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4" name="直線コネクタ 73">
            <a:extLst>
              <a:ext uri="{FF2B5EF4-FFF2-40B4-BE49-F238E27FC236}">
                <a16:creationId xmlns:a16="http://schemas.microsoft.com/office/drawing/2014/main" id="{00000000-0008-0000-0700-00004A000000}"/>
              </a:ext>
            </a:extLst>
          </xdr:cNvPr>
          <xdr:cNvCxnSpPr/>
        </xdr:nvCxnSpPr>
        <xdr:spPr>
          <a:xfrm flipH="1">
            <a:off x="18257678" y="1580104"/>
            <a:ext cx="404002" cy="123327"/>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5" name="直線コネクタ 74">
            <a:extLst>
              <a:ext uri="{FF2B5EF4-FFF2-40B4-BE49-F238E27FC236}">
                <a16:creationId xmlns:a16="http://schemas.microsoft.com/office/drawing/2014/main" id="{00000000-0008-0000-0700-00004B000000}"/>
              </a:ext>
            </a:extLst>
          </xdr:cNvPr>
          <xdr:cNvCxnSpPr/>
        </xdr:nvCxnSpPr>
        <xdr:spPr>
          <a:xfrm flipH="1">
            <a:off x="18263867" y="1413079"/>
            <a:ext cx="401063" cy="11030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6" name="直線コネクタ 75">
            <a:extLst>
              <a:ext uri="{FF2B5EF4-FFF2-40B4-BE49-F238E27FC236}">
                <a16:creationId xmlns:a16="http://schemas.microsoft.com/office/drawing/2014/main" id="{00000000-0008-0000-0700-00004C000000}"/>
              </a:ext>
            </a:extLst>
          </xdr:cNvPr>
          <xdr:cNvCxnSpPr/>
        </xdr:nvCxnSpPr>
        <xdr:spPr>
          <a:xfrm flipH="1">
            <a:off x="18263867" y="1312302"/>
            <a:ext cx="401063" cy="12929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7" name="直線コネクタ 76">
            <a:extLst>
              <a:ext uri="{FF2B5EF4-FFF2-40B4-BE49-F238E27FC236}">
                <a16:creationId xmlns:a16="http://schemas.microsoft.com/office/drawing/2014/main" id="{00000000-0008-0000-0700-00004D000000}"/>
              </a:ext>
            </a:extLst>
          </xdr:cNvPr>
          <xdr:cNvCxnSpPr/>
        </xdr:nvCxnSpPr>
        <xdr:spPr>
          <a:xfrm flipH="1">
            <a:off x="18273350" y="1418236"/>
            <a:ext cx="391580" cy="27967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78" name="直線コネクタ 77">
            <a:extLst>
              <a:ext uri="{FF2B5EF4-FFF2-40B4-BE49-F238E27FC236}">
                <a16:creationId xmlns:a16="http://schemas.microsoft.com/office/drawing/2014/main" id="{00000000-0008-0000-0700-00004E000000}"/>
              </a:ext>
            </a:extLst>
          </xdr:cNvPr>
          <xdr:cNvCxnSpPr/>
        </xdr:nvCxnSpPr>
        <xdr:spPr>
          <a:xfrm flipH="1" flipV="1">
            <a:off x="18308393" y="1522821"/>
            <a:ext cx="325165" cy="5677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79" name="楕円 78">
            <a:extLst>
              <a:ext uri="{FF2B5EF4-FFF2-40B4-BE49-F238E27FC236}">
                <a16:creationId xmlns:a16="http://schemas.microsoft.com/office/drawing/2014/main" id="{00000000-0008-0000-0700-00004F000000}"/>
              </a:ext>
            </a:extLst>
          </xdr:cNvPr>
          <xdr:cNvSpPr/>
        </xdr:nvSpPr>
        <xdr:spPr>
          <a:xfrm flipH="1">
            <a:off x="18388410" y="1494575"/>
            <a:ext cx="174967" cy="129964"/>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5</xdr:col>
      <xdr:colOff>48335</xdr:colOff>
      <xdr:row>19</xdr:row>
      <xdr:rowOff>139554</xdr:rowOff>
    </xdr:from>
    <xdr:to>
      <xdr:col>16</xdr:col>
      <xdr:colOff>97439</xdr:colOff>
      <xdr:row>41</xdr:row>
      <xdr:rowOff>122921</xdr:rowOff>
    </xdr:to>
    <xdr:sp macro="" textlink="">
      <xdr:nvSpPr>
        <xdr:cNvPr id="80" name="フローチャート: 代替処理 79">
          <a:extLst>
            <a:ext uri="{FF2B5EF4-FFF2-40B4-BE49-F238E27FC236}">
              <a16:creationId xmlns:a16="http://schemas.microsoft.com/office/drawing/2014/main" id="{00000000-0008-0000-0700-000050000000}"/>
            </a:ext>
          </a:extLst>
        </xdr:cNvPr>
        <xdr:cNvSpPr/>
      </xdr:nvSpPr>
      <xdr:spPr>
        <a:xfrm>
          <a:off x="3107880" y="3210645"/>
          <a:ext cx="6780104" cy="3539367"/>
        </a:xfrm>
        <a:prstGeom prst="flowChartAlternateProcess">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1">
              <a:solidFill>
                <a:sysClr val="windowText" lastClr="000000"/>
              </a:solidFill>
            </a:rPr>
            <a:t>　　　　　　　　　　　　　　　　　　　　　　　　　　　　　</a:t>
          </a:r>
        </a:p>
      </xdr:txBody>
    </xdr:sp>
    <xdr:clientData/>
  </xdr:twoCellAnchor>
  <xdr:twoCellAnchor>
    <xdr:from>
      <xdr:col>9</xdr:col>
      <xdr:colOff>128272</xdr:colOff>
      <xdr:row>28</xdr:row>
      <xdr:rowOff>43267</xdr:rowOff>
    </xdr:from>
    <xdr:to>
      <xdr:col>13</xdr:col>
      <xdr:colOff>533016</xdr:colOff>
      <xdr:row>33</xdr:row>
      <xdr:rowOff>43553</xdr:rowOff>
    </xdr:to>
    <xdr:sp macro="" textlink="">
      <xdr:nvSpPr>
        <xdr:cNvPr id="81" name="正方形/長方形 80">
          <a:extLst>
            <a:ext uri="{FF2B5EF4-FFF2-40B4-BE49-F238E27FC236}">
              <a16:creationId xmlns:a16="http://schemas.microsoft.com/office/drawing/2014/main" id="{00000000-0008-0000-0700-000051000000}"/>
            </a:ext>
          </a:extLst>
        </xdr:cNvPr>
        <xdr:cNvSpPr/>
      </xdr:nvSpPr>
      <xdr:spPr>
        <a:xfrm>
          <a:off x="5635454" y="4569085"/>
          <a:ext cx="2852380" cy="80846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b="1">
              <a:solidFill>
                <a:sysClr val="windowText" lastClr="000000"/>
              </a:solidFill>
            </a:rPr>
            <a:t>発煙硫酸タンク　　　　　　　　　　　　　　　　　　</a:t>
          </a:r>
          <a:r>
            <a:rPr kumimoji="1" lang="en-US" altLang="ja-JP" sz="1600" b="1">
              <a:solidFill>
                <a:sysClr val="windowText" lastClr="000000"/>
              </a:solidFill>
            </a:rPr>
            <a:t>TT-01</a:t>
          </a:r>
          <a:endParaRPr kumimoji="1" lang="ja-JP" altLang="en-US" sz="1600" b="1">
            <a:solidFill>
              <a:sysClr val="windowText" lastClr="000000"/>
            </a:solidFill>
          </a:endParaRPr>
        </a:p>
      </xdr:txBody>
    </xdr:sp>
    <xdr:clientData/>
  </xdr:twoCellAnchor>
  <xdr:twoCellAnchor>
    <xdr:from>
      <xdr:col>19</xdr:col>
      <xdr:colOff>256746</xdr:colOff>
      <xdr:row>37</xdr:row>
      <xdr:rowOff>55211</xdr:rowOff>
    </xdr:from>
    <xdr:to>
      <xdr:col>20</xdr:col>
      <xdr:colOff>357305</xdr:colOff>
      <xdr:row>37</xdr:row>
      <xdr:rowOff>151435</xdr:rowOff>
    </xdr:to>
    <xdr:cxnSp macro="">
      <xdr:nvCxnSpPr>
        <xdr:cNvPr id="82" name="直線コネクタ 81">
          <a:extLst>
            <a:ext uri="{FF2B5EF4-FFF2-40B4-BE49-F238E27FC236}">
              <a16:creationId xmlns:a16="http://schemas.microsoft.com/office/drawing/2014/main" id="{00000000-0008-0000-0700-000052000000}"/>
            </a:ext>
          </a:extLst>
        </xdr:cNvPr>
        <xdr:cNvCxnSpPr/>
      </xdr:nvCxnSpPr>
      <xdr:spPr>
        <a:xfrm flipH="1">
          <a:off x="11883019" y="6035756"/>
          <a:ext cx="712468" cy="9622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173692</xdr:colOff>
      <xdr:row>43</xdr:row>
      <xdr:rowOff>83485</xdr:rowOff>
    </xdr:from>
    <xdr:to>
      <xdr:col>20</xdr:col>
      <xdr:colOff>259089</xdr:colOff>
      <xdr:row>46</xdr:row>
      <xdr:rowOff>24180</xdr:rowOff>
    </xdr:to>
    <xdr:grpSp>
      <xdr:nvGrpSpPr>
        <xdr:cNvPr id="83" name="グループ化 82">
          <a:extLst>
            <a:ext uri="{FF2B5EF4-FFF2-40B4-BE49-F238E27FC236}">
              <a16:creationId xmlns:a16="http://schemas.microsoft.com/office/drawing/2014/main" id="{00000000-0008-0000-0700-000053000000}"/>
            </a:ext>
          </a:extLst>
        </xdr:cNvPr>
        <xdr:cNvGrpSpPr/>
      </xdr:nvGrpSpPr>
      <xdr:grpSpPr>
        <a:xfrm rot="16200000">
          <a:off x="12378512" y="7426823"/>
          <a:ext cx="435042" cy="87302"/>
          <a:chOff x="16594092" y="6205385"/>
          <a:chExt cx="450055" cy="70760"/>
        </a:xfrm>
      </xdr:grpSpPr>
      <xdr:cxnSp macro="">
        <xdr:nvCxnSpPr>
          <xdr:cNvPr id="84" name="直線コネクタ 83">
            <a:extLst>
              <a:ext uri="{FF2B5EF4-FFF2-40B4-BE49-F238E27FC236}">
                <a16:creationId xmlns:a16="http://schemas.microsoft.com/office/drawing/2014/main" id="{00000000-0008-0000-0700-000054000000}"/>
              </a:ext>
            </a:extLst>
          </xdr:cNvPr>
          <xdr:cNvCxnSpPr/>
        </xdr:nvCxnSpPr>
        <xdr:spPr>
          <a:xfrm flipH="1" flipV="1">
            <a:off x="16594092" y="6205385"/>
            <a:ext cx="450055" cy="648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5" name="直線コネクタ 84">
            <a:extLst>
              <a:ext uri="{FF2B5EF4-FFF2-40B4-BE49-F238E27FC236}">
                <a16:creationId xmlns:a16="http://schemas.microsoft.com/office/drawing/2014/main" id="{00000000-0008-0000-0700-000055000000}"/>
              </a:ext>
            </a:extLst>
          </xdr:cNvPr>
          <xdr:cNvCxnSpPr/>
        </xdr:nvCxnSpPr>
        <xdr:spPr>
          <a:xfrm flipH="1">
            <a:off x="16616142" y="6276145"/>
            <a:ext cx="424195" cy="0"/>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7</xdr:col>
      <xdr:colOff>202414</xdr:colOff>
      <xdr:row>12</xdr:row>
      <xdr:rowOff>112311</xdr:rowOff>
    </xdr:from>
    <xdr:to>
      <xdr:col>8</xdr:col>
      <xdr:colOff>268341</xdr:colOff>
      <xdr:row>15</xdr:row>
      <xdr:rowOff>152358</xdr:rowOff>
    </xdr:to>
    <xdr:grpSp>
      <xdr:nvGrpSpPr>
        <xdr:cNvPr id="86" name="グループ化 85">
          <a:extLst>
            <a:ext uri="{FF2B5EF4-FFF2-40B4-BE49-F238E27FC236}">
              <a16:creationId xmlns:a16="http://schemas.microsoft.com/office/drawing/2014/main" id="{00000000-0008-0000-0700-000056000000}"/>
            </a:ext>
          </a:extLst>
        </xdr:cNvPr>
        <xdr:cNvGrpSpPr/>
      </xdr:nvGrpSpPr>
      <xdr:grpSpPr>
        <a:xfrm flipH="1">
          <a:off x="4540099" y="2112561"/>
          <a:ext cx="681242" cy="540110"/>
          <a:chOff x="18787516" y="3679339"/>
          <a:chExt cx="624484" cy="530477"/>
        </a:xfrm>
      </xdr:grpSpPr>
      <xdr:cxnSp macro="">
        <xdr:nvCxnSpPr>
          <xdr:cNvPr id="87" name="直線コネクタ 86">
            <a:extLst>
              <a:ext uri="{FF2B5EF4-FFF2-40B4-BE49-F238E27FC236}">
                <a16:creationId xmlns:a16="http://schemas.microsoft.com/office/drawing/2014/main" id="{00000000-0008-0000-0700-000057000000}"/>
              </a:ext>
            </a:extLst>
          </xdr:cNvPr>
          <xdr:cNvCxnSpPr/>
        </xdr:nvCxnSpPr>
        <xdr:spPr>
          <a:xfrm flipH="1" flipV="1">
            <a:off x="18816111" y="3679339"/>
            <a:ext cx="426638" cy="1320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8" name="直線コネクタ 87">
            <a:extLst>
              <a:ext uri="{FF2B5EF4-FFF2-40B4-BE49-F238E27FC236}">
                <a16:creationId xmlns:a16="http://schemas.microsoft.com/office/drawing/2014/main" id="{00000000-0008-0000-0700-000058000000}"/>
              </a:ext>
            </a:extLst>
          </xdr:cNvPr>
          <xdr:cNvCxnSpPr/>
        </xdr:nvCxnSpPr>
        <xdr:spPr>
          <a:xfrm flipH="1" flipV="1">
            <a:off x="18787516" y="4016749"/>
            <a:ext cx="429016" cy="122875"/>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9" name="直線コネクタ 88">
            <a:extLst>
              <a:ext uri="{FF2B5EF4-FFF2-40B4-BE49-F238E27FC236}">
                <a16:creationId xmlns:a16="http://schemas.microsoft.com/office/drawing/2014/main" id="{00000000-0008-0000-0700-000059000000}"/>
              </a:ext>
            </a:extLst>
          </xdr:cNvPr>
          <xdr:cNvCxnSpPr/>
        </xdr:nvCxnSpPr>
        <xdr:spPr>
          <a:xfrm flipH="1" flipV="1">
            <a:off x="18793795" y="3772267"/>
            <a:ext cx="417113" cy="75434"/>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0" name="直線コネクタ 89">
            <a:extLst>
              <a:ext uri="{FF2B5EF4-FFF2-40B4-BE49-F238E27FC236}">
                <a16:creationId xmlns:a16="http://schemas.microsoft.com/office/drawing/2014/main" id="{00000000-0008-0000-0700-00005A000000}"/>
              </a:ext>
            </a:extLst>
          </xdr:cNvPr>
          <xdr:cNvCxnSpPr/>
        </xdr:nvCxnSpPr>
        <xdr:spPr>
          <a:xfrm flipH="1" flipV="1">
            <a:off x="18787516" y="3971126"/>
            <a:ext cx="429016" cy="81151"/>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1" name="直線コネクタ 90">
            <a:extLst>
              <a:ext uri="{FF2B5EF4-FFF2-40B4-BE49-F238E27FC236}">
                <a16:creationId xmlns:a16="http://schemas.microsoft.com/office/drawing/2014/main" id="{00000000-0008-0000-0700-00005B000000}"/>
              </a:ext>
            </a:extLst>
          </xdr:cNvPr>
          <xdr:cNvCxnSpPr/>
        </xdr:nvCxnSpPr>
        <xdr:spPr>
          <a:xfrm flipH="1" flipV="1">
            <a:off x="18820629" y="3782580"/>
            <a:ext cx="390278" cy="26244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2" name="直線コネクタ 91">
            <a:extLst>
              <a:ext uri="{FF2B5EF4-FFF2-40B4-BE49-F238E27FC236}">
                <a16:creationId xmlns:a16="http://schemas.microsoft.com/office/drawing/2014/main" id="{00000000-0008-0000-0700-00005C000000}"/>
              </a:ext>
            </a:extLst>
          </xdr:cNvPr>
          <xdr:cNvCxnSpPr/>
        </xdr:nvCxnSpPr>
        <xdr:spPr>
          <a:xfrm flipH="1">
            <a:off x="18787615" y="3865979"/>
            <a:ext cx="455134" cy="106952"/>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93" name="正方形/長方形 92">
            <a:extLst>
              <a:ext uri="{FF2B5EF4-FFF2-40B4-BE49-F238E27FC236}">
                <a16:creationId xmlns:a16="http://schemas.microsoft.com/office/drawing/2014/main" id="{00000000-0008-0000-0700-00005D000000}"/>
              </a:ext>
            </a:extLst>
          </xdr:cNvPr>
          <xdr:cNvSpPr/>
        </xdr:nvSpPr>
        <xdr:spPr>
          <a:xfrm flipH="1">
            <a:off x="19315140" y="3782580"/>
            <a:ext cx="96860" cy="427236"/>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xnSp macro="">
        <xdr:nvCxnSpPr>
          <xdr:cNvPr id="94" name="直線コネクタ 93">
            <a:extLst>
              <a:ext uri="{FF2B5EF4-FFF2-40B4-BE49-F238E27FC236}">
                <a16:creationId xmlns:a16="http://schemas.microsoft.com/office/drawing/2014/main" id="{00000000-0008-0000-0700-00005E000000}"/>
              </a:ext>
            </a:extLst>
          </xdr:cNvPr>
          <xdr:cNvCxnSpPr/>
        </xdr:nvCxnSpPr>
        <xdr:spPr>
          <a:xfrm flipH="1" flipV="1">
            <a:off x="19182539" y="3965010"/>
            <a:ext cx="131828" cy="51668"/>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sp macro="" textlink="">
        <xdr:nvSpPr>
          <xdr:cNvPr id="95" name="楕円 94">
            <a:extLst>
              <a:ext uri="{FF2B5EF4-FFF2-40B4-BE49-F238E27FC236}">
                <a16:creationId xmlns:a16="http://schemas.microsoft.com/office/drawing/2014/main" id="{00000000-0008-0000-0700-00005F000000}"/>
              </a:ext>
            </a:extLst>
          </xdr:cNvPr>
          <xdr:cNvSpPr/>
        </xdr:nvSpPr>
        <xdr:spPr>
          <a:xfrm flipH="1">
            <a:off x="18861604" y="3842331"/>
            <a:ext cx="290277" cy="136113"/>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kumimoji="1" lang="ja-JP" altLang="en-US" sz="1100">
              <a:solidFill>
                <a:sysClr val="windowText" lastClr="000000"/>
              </a:solidFill>
            </a:endParaRPr>
          </a:p>
        </xdr:txBody>
      </xdr:sp>
    </xdr:grpSp>
    <xdr:clientData/>
  </xdr:twoCellAnchor>
  <xdr:twoCellAnchor>
    <xdr:from>
      <xdr:col>7</xdr:col>
      <xdr:colOff>40957</xdr:colOff>
      <xdr:row>11</xdr:row>
      <xdr:rowOff>127149</xdr:rowOff>
    </xdr:from>
    <xdr:to>
      <xdr:col>8</xdr:col>
      <xdr:colOff>70872</xdr:colOff>
      <xdr:row>11</xdr:row>
      <xdr:rowOff>130148</xdr:rowOff>
    </xdr:to>
    <xdr:cxnSp macro="">
      <xdr:nvCxnSpPr>
        <xdr:cNvPr id="96" name="直線コネクタ 95">
          <a:extLst>
            <a:ext uri="{FF2B5EF4-FFF2-40B4-BE49-F238E27FC236}">
              <a16:creationId xmlns:a16="http://schemas.microsoft.com/office/drawing/2014/main" id="{00000000-0008-0000-0700-000060000000}"/>
            </a:ext>
          </a:extLst>
        </xdr:cNvPr>
        <xdr:cNvCxnSpPr/>
      </xdr:nvCxnSpPr>
      <xdr:spPr>
        <a:xfrm flipH="1">
          <a:off x="4324321" y="1905149"/>
          <a:ext cx="641824" cy="2999"/>
        </a:xfrm>
        <a:prstGeom prst="line">
          <a:avLst/>
        </a:prstGeom>
        <a:ln w="28575">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125506</xdr:colOff>
      <xdr:row>47</xdr:row>
      <xdr:rowOff>26895</xdr:rowOff>
    </xdr:from>
    <xdr:to>
      <xdr:col>21</xdr:col>
      <xdr:colOff>40591</xdr:colOff>
      <xdr:row>50</xdr:row>
      <xdr:rowOff>67128</xdr:rowOff>
    </xdr:to>
    <xdr:sp macro="" textlink="">
      <xdr:nvSpPr>
        <xdr:cNvPr id="106" name="フローチャート: 結合子 105">
          <a:extLst>
            <a:ext uri="{FF2B5EF4-FFF2-40B4-BE49-F238E27FC236}">
              <a16:creationId xmlns:a16="http://schemas.microsoft.com/office/drawing/2014/main" id="{00000000-0008-0000-0700-00006A000000}"/>
            </a:ext>
          </a:extLst>
        </xdr:cNvPr>
        <xdr:cNvSpPr/>
      </xdr:nvSpPr>
      <xdr:spPr>
        <a:xfrm>
          <a:off x="12496800" y="8032377"/>
          <a:ext cx="533650" cy="551222"/>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A</a:t>
          </a:r>
          <a:endParaRPr kumimoji="1" lang="ja-JP" altLang="en-US" sz="1800" b="1">
            <a:solidFill>
              <a:sysClr val="windowText" lastClr="000000"/>
            </a:solidFill>
          </a:endParaRPr>
        </a:p>
      </xdr:txBody>
    </xdr:sp>
    <xdr:clientData/>
  </xdr:twoCellAnchor>
  <xdr:twoCellAnchor>
    <xdr:from>
      <xdr:col>17</xdr:col>
      <xdr:colOff>459172</xdr:colOff>
      <xdr:row>34</xdr:row>
      <xdr:rowOff>137014</xdr:rowOff>
    </xdr:from>
    <xdr:to>
      <xdr:col>18</xdr:col>
      <xdr:colOff>374257</xdr:colOff>
      <xdr:row>38</xdr:row>
      <xdr:rowOff>8824</xdr:rowOff>
    </xdr:to>
    <xdr:sp macro="" textlink="">
      <xdr:nvSpPr>
        <xdr:cNvPr id="107" name="フローチャート: 結合子 106">
          <a:extLst>
            <a:ext uri="{FF2B5EF4-FFF2-40B4-BE49-F238E27FC236}">
              <a16:creationId xmlns:a16="http://schemas.microsoft.com/office/drawing/2014/main" id="{00000000-0008-0000-0700-00006B000000}"/>
            </a:ext>
          </a:extLst>
        </xdr:cNvPr>
        <xdr:cNvSpPr/>
      </xdr:nvSpPr>
      <xdr:spPr>
        <a:xfrm>
          <a:off x="10974772" y="5928214"/>
          <a:ext cx="533650" cy="553128"/>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B</a:t>
          </a:r>
          <a:endParaRPr kumimoji="1" lang="ja-JP" altLang="en-US" sz="1800" b="1">
            <a:solidFill>
              <a:sysClr val="windowText" lastClr="000000"/>
            </a:solidFill>
          </a:endParaRPr>
        </a:p>
      </xdr:txBody>
    </xdr:sp>
    <xdr:clientData/>
  </xdr:twoCellAnchor>
  <xdr:twoCellAnchor>
    <xdr:from>
      <xdr:col>17</xdr:col>
      <xdr:colOff>305432</xdr:colOff>
      <xdr:row>27</xdr:row>
      <xdr:rowOff>85862</xdr:rowOff>
    </xdr:from>
    <xdr:to>
      <xdr:col>18</xdr:col>
      <xdr:colOff>228155</xdr:colOff>
      <xdr:row>30</xdr:row>
      <xdr:rowOff>129908</xdr:rowOff>
    </xdr:to>
    <xdr:sp macro="" textlink="">
      <xdr:nvSpPr>
        <xdr:cNvPr id="108" name="フローチャート: 結合子 107">
          <a:extLst>
            <a:ext uri="{FF2B5EF4-FFF2-40B4-BE49-F238E27FC236}">
              <a16:creationId xmlns:a16="http://schemas.microsoft.com/office/drawing/2014/main" id="{00000000-0008-0000-0700-00006C000000}"/>
            </a:ext>
          </a:extLst>
        </xdr:cNvPr>
        <xdr:cNvSpPr/>
      </xdr:nvSpPr>
      <xdr:spPr>
        <a:xfrm>
          <a:off x="10821032" y="4684756"/>
          <a:ext cx="541288" cy="555034"/>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C</a:t>
          </a:r>
          <a:endParaRPr kumimoji="1" lang="ja-JP" altLang="en-US" sz="1800" b="1">
            <a:solidFill>
              <a:sysClr val="windowText" lastClr="000000"/>
            </a:solidFill>
          </a:endParaRPr>
        </a:p>
      </xdr:txBody>
    </xdr:sp>
    <xdr:clientData/>
  </xdr:twoCellAnchor>
  <xdr:twoCellAnchor>
    <xdr:from>
      <xdr:col>12</xdr:col>
      <xdr:colOff>249841</xdr:colOff>
      <xdr:row>15</xdr:row>
      <xdr:rowOff>23139</xdr:rowOff>
    </xdr:from>
    <xdr:to>
      <xdr:col>13</xdr:col>
      <xdr:colOff>172564</xdr:colOff>
      <xdr:row>18</xdr:row>
      <xdr:rowOff>63373</xdr:rowOff>
    </xdr:to>
    <xdr:sp macro="" textlink="">
      <xdr:nvSpPr>
        <xdr:cNvPr id="109" name="フローチャート: 結合子 108">
          <a:extLst>
            <a:ext uri="{FF2B5EF4-FFF2-40B4-BE49-F238E27FC236}">
              <a16:creationId xmlns:a16="http://schemas.microsoft.com/office/drawing/2014/main" id="{00000000-0008-0000-0700-00006D000000}"/>
            </a:ext>
          </a:extLst>
        </xdr:cNvPr>
        <xdr:cNvSpPr/>
      </xdr:nvSpPr>
      <xdr:spPr>
        <a:xfrm>
          <a:off x="7672617" y="2578080"/>
          <a:ext cx="541288" cy="551222"/>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D</a:t>
          </a:r>
          <a:endParaRPr kumimoji="1" lang="ja-JP" altLang="en-US" sz="1800" b="1">
            <a:solidFill>
              <a:sysClr val="windowText" lastClr="000000"/>
            </a:solidFill>
          </a:endParaRPr>
        </a:p>
      </xdr:txBody>
    </xdr:sp>
    <xdr:clientData/>
  </xdr:twoCellAnchor>
  <xdr:twoCellAnchor>
    <xdr:from>
      <xdr:col>8</xdr:col>
      <xdr:colOff>358345</xdr:colOff>
      <xdr:row>13</xdr:row>
      <xdr:rowOff>122104</xdr:rowOff>
    </xdr:from>
    <xdr:to>
      <xdr:col>9</xdr:col>
      <xdr:colOff>279159</xdr:colOff>
      <xdr:row>16</xdr:row>
      <xdr:rowOff>162337</xdr:rowOff>
    </xdr:to>
    <xdr:sp macro="" textlink="">
      <xdr:nvSpPr>
        <xdr:cNvPr id="110" name="フローチャート: 結合子 109">
          <a:extLst>
            <a:ext uri="{FF2B5EF4-FFF2-40B4-BE49-F238E27FC236}">
              <a16:creationId xmlns:a16="http://schemas.microsoft.com/office/drawing/2014/main" id="{00000000-0008-0000-0700-00006E000000}"/>
            </a:ext>
          </a:extLst>
        </xdr:cNvPr>
        <xdr:cNvSpPr/>
      </xdr:nvSpPr>
      <xdr:spPr>
        <a:xfrm>
          <a:off x="5306863" y="2336386"/>
          <a:ext cx="539378" cy="551222"/>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E</a:t>
          </a:r>
          <a:endParaRPr kumimoji="1" lang="ja-JP" altLang="en-US" sz="1800" b="1">
            <a:solidFill>
              <a:sysClr val="windowText" lastClr="000000"/>
            </a:solidFill>
          </a:endParaRPr>
        </a:p>
      </xdr:txBody>
    </xdr:sp>
    <xdr:clientData/>
  </xdr:twoCellAnchor>
  <xdr:twoCellAnchor>
    <xdr:from>
      <xdr:col>22</xdr:col>
      <xdr:colOff>269570</xdr:colOff>
      <xdr:row>33</xdr:row>
      <xdr:rowOff>79444</xdr:rowOff>
    </xdr:from>
    <xdr:to>
      <xdr:col>23</xdr:col>
      <xdr:colOff>192294</xdr:colOff>
      <xdr:row>36</xdr:row>
      <xdr:rowOff>121584</xdr:rowOff>
    </xdr:to>
    <xdr:sp macro="" textlink="">
      <xdr:nvSpPr>
        <xdr:cNvPr id="111" name="フローチャート: 結合子 110">
          <a:extLst>
            <a:ext uri="{FF2B5EF4-FFF2-40B4-BE49-F238E27FC236}">
              <a16:creationId xmlns:a16="http://schemas.microsoft.com/office/drawing/2014/main" id="{00000000-0008-0000-0700-00006F000000}"/>
            </a:ext>
          </a:extLst>
        </xdr:cNvPr>
        <xdr:cNvSpPr/>
      </xdr:nvSpPr>
      <xdr:spPr>
        <a:xfrm>
          <a:off x="13877994" y="5700315"/>
          <a:ext cx="541288" cy="553128"/>
        </a:xfrm>
        <a:prstGeom prst="flowChartConnector">
          <a:avLst/>
        </a:prstGeom>
        <a:solidFill>
          <a:sysClr val="window" lastClr="FFFFFF"/>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800" b="1">
              <a:solidFill>
                <a:sysClr val="windowText" lastClr="000000"/>
              </a:solidFill>
            </a:rPr>
            <a:t>F</a:t>
          </a:r>
          <a:endParaRPr kumimoji="1" lang="ja-JP" altLang="en-US" sz="1800" b="1">
            <a:solidFill>
              <a:sysClr val="windowText" lastClr="000000"/>
            </a:solidFill>
          </a:endParaRPr>
        </a:p>
      </xdr:txBody>
    </xdr:sp>
    <xdr:clientData/>
  </xdr:twoCellAnchor>
  <xdr:twoCellAnchor>
    <xdr:from>
      <xdr:col>23</xdr:col>
      <xdr:colOff>323273</xdr:colOff>
      <xdr:row>36</xdr:row>
      <xdr:rowOff>98195</xdr:rowOff>
    </xdr:from>
    <xdr:to>
      <xdr:col>28</xdr:col>
      <xdr:colOff>450273</xdr:colOff>
      <xdr:row>41</xdr:row>
      <xdr:rowOff>57728</xdr:rowOff>
    </xdr:to>
    <xdr:sp macro="" textlink="">
      <xdr:nvSpPr>
        <xdr:cNvPr id="98" name="フローチャート: 結合子 97">
          <a:extLst>
            <a:ext uri="{FF2B5EF4-FFF2-40B4-BE49-F238E27FC236}">
              <a16:creationId xmlns:a16="http://schemas.microsoft.com/office/drawing/2014/main" id="{00000000-0008-0000-0700-000062000000}"/>
            </a:ext>
          </a:extLst>
        </xdr:cNvPr>
        <xdr:cNvSpPr/>
      </xdr:nvSpPr>
      <xdr:spPr>
        <a:xfrm>
          <a:off x="14662728" y="6332740"/>
          <a:ext cx="3244272" cy="825443"/>
        </a:xfrm>
        <a:prstGeom prst="flowChartConnector">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t>ローリー受入接続箇所</a:t>
          </a:r>
        </a:p>
      </xdr:txBody>
    </xdr:sp>
    <xdr:clientData/>
  </xdr:twoCellAnchor>
  <xdr:twoCellAnchor>
    <xdr:from>
      <xdr:col>20</xdr:col>
      <xdr:colOff>427181</xdr:colOff>
      <xdr:row>39</xdr:row>
      <xdr:rowOff>92364</xdr:rowOff>
    </xdr:from>
    <xdr:to>
      <xdr:col>23</xdr:col>
      <xdr:colOff>334818</xdr:colOff>
      <xdr:row>43</xdr:row>
      <xdr:rowOff>92363</xdr:rowOff>
    </xdr:to>
    <xdr:cxnSp macro="">
      <xdr:nvCxnSpPr>
        <xdr:cNvPr id="100" name="直線矢印コネクタ 99">
          <a:extLst>
            <a:ext uri="{FF2B5EF4-FFF2-40B4-BE49-F238E27FC236}">
              <a16:creationId xmlns:a16="http://schemas.microsoft.com/office/drawing/2014/main" id="{00000000-0008-0000-0700-000064000000}"/>
            </a:ext>
          </a:extLst>
        </xdr:cNvPr>
        <xdr:cNvCxnSpPr/>
      </xdr:nvCxnSpPr>
      <xdr:spPr>
        <a:xfrm flipH="1">
          <a:off x="12665363" y="6396182"/>
          <a:ext cx="1743364" cy="646545"/>
        </a:xfrm>
        <a:prstGeom prst="straightConnector1">
          <a:avLst/>
        </a:prstGeom>
        <a:ln w="28575">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Z:\windows\TEMP\&#35386;&#26029;&#34220;00S&#25613;&#30410;.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Iyakunt\&#20849;&#36890;&#65299;\windows\TEMP\&#35386;&#26029;&#34220;00S&#25613;&#30410;.xls" TargetMode="External"/></Relationships>
</file>

<file path=xl/externalLinks/_rels/externalLink3.xml.rels><?xml version="1.0" encoding="UTF-8" standalone="yes"?>
<Relationships xmlns="http://schemas.openxmlformats.org/package/2006/relationships"><Relationship Id="rId1" Type="http://schemas.microsoft.com/office/2006/relationships/xlExternalLinkPath/xlPathMissing" Target="&#35302;&#23186;&#32068;&#25104;"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10.3.177.152\&#20849;&#26377;&#12501;&#12457;&#12523;&#12480;\Documents%20and%20Settings\3G&#12288;&#37202;&#21250;\My%20Documents\&#29983;&#29987;&#35336;&#30011;\&#65296;&#65305;&#24180;&#24230;\windows\TEMP\&#35386;&#26029;&#34220;00S&#25613;&#30410;.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10.3.177.152\&#20849;&#26377;&#12501;&#12457;&#12523;&#12480;\&#35386;&#26029;&#34220;00S&#25613;&#30410;.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R:\windows\TEMP\&#35386;&#26029;&#34220;00S&#25613;&#30410;.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10.201.30.76\&#35373;&#20633;&#31649;&#29702;\windows\TEMP\&#35386;&#26029;&#34220;00S&#25613;&#30410;.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10.201.30.76\&#35373;&#20633;&#31649;&#29702;\Documents%20and%20Settings\a7100876\My%20Documents\2003MO\&#26032;&#35215;&#21830;&#21697;&#38283;&#30330;\&#35373;&#20633;&#25552;&#26696;&#26908;&#35342;&#38306;&#20418;\ML-V'&#12513;&#12522;&#12483;&#12488;&#35336;&#31639;.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10.3.177.152\&#20849;&#26377;&#12501;&#12457;&#12523;&#12480;\windows\TEMP\&#35386;&#26029;&#34220;00S&#25613;&#30410;.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触媒組成"/>
      <sheetName val="バランス計算"/>
    </sheetNames>
    <sheetDataSet>
      <sheetData sheetId="0" refreshError="1"/>
      <sheetData sheetId="1"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 val="プルダウン"/>
      <sheetName val="管理Noリスト"/>
      <sheetName val="診断薬00S損益"/>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 sheetId="13" refreshError="1"/>
      <sheetData sheetId="14"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03.11.27.メリット計算表"/>
      <sheetName val="ML-V'メリット計算"/>
      <sheetName val="Sheet2"/>
      <sheetName val="BVS140"/>
    </sheetNames>
    <sheetDataSet>
      <sheetData sheetId="0" refreshError="1">
        <row r="15">
          <cell r="S15">
            <v>-4223.7142206560166</v>
          </cell>
        </row>
        <row r="23">
          <cell r="I23">
            <v>65000</v>
          </cell>
          <cell r="J23">
            <v>70000</v>
          </cell>
          <cell r="K23">
            <v>75000</v>
          </cell>
          <cell r="L23">
            <v>80000</v>
          </cell>
          <cell r="M23">
            <v>85000</v>
          </cell>
          <cell r="N23">
            <v>90000</v>
          </cell>
          <cell r="O23">
            <v>95000</v>
          </cell>
          <cell r="P23">
            <v>100000</v>
          </cell>
          <cell r="Q23">
            <v>105000</v>
          </cell>
          <cell r="R23">
            <v>110000</v>
          </cell>
          <cell r="S23">
            <v>86232</v>
          </cell>
          <cell r="T23">
            <v>88926</v>
          </cell>
          <cell r="U23">
            <v>90328</v>
          </cell>
          <cell r="V23">
            <v>94314</v>
          </cell>
        </row>
      </sheetData>
      <sheetData sheetId="1"/>
      <sheetData sheetId="2"/>
      <sheetData sheetId="3"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 val="滞留vsVR（圧縮1st,2nd＋計量）各項目見直しアセンド"/>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3.bin"/><Relationship Id="rId13" Type="http://schemas.openxmlformats.org/officeDocument/2006/relationships/image" Target="../media/image5.emf"/><Relationship Id="rId3" Type="http://schemas.openxmlformats.org/officeDocument/2006/relationships/vmlDrawing" Target="../drawings/vmlDrawing1.vml"/><Relationship Id="rId7" Type="http://schemas.openxmlformats.org/officeDocument/2006/relationships/image" Target="../media/image2.emf"/><Relationship Id="rId12" Type="http://schemas.openxmlformats.org/officeDocument/2006/relationships/oleObject" Target="../embeddings/oleObject5.bin"/><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emf"/><Relationship Id="rId5" Type="http://schemas.openxmlformats.org/officeDocument/2006/relationships/image" Target="../media/image1.emf"/><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3.emf"/></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5.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2.vml"/><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6.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8F8E3D-EEC6-408A-9737-186B55B46047}">
  <sheetPr>
    <pageSetUpPr fitToPage="1"/>
  </sheetPr>
  <dimension ref="B1:Q63"/>
  <sheetViews>
    <sheetView showGridLines="0" tabSelected="1" zoomScale="85" zoomScaleNormal="85" workbookViewId="0">
      <selection activeCell="U38" sqref="U38"/>
    </sheetView>
  </sheetViews>
  <sheetFormatPr defaultColWidth="8.59765625" defaultRowHeight="15"/>
  <cols>
    <col min="1" max="1" width="1.5" style="1" customWidth="1"/>
    <col min="2" max="2" width="8.59765625" style="1"/>
    <col min="3" max="3" width="6.59765625" style="1" customWidth="1"/>
    <col min="4" max="4" width="7.09765625" style="1" customWidth="1"/>
    <col min="5" max="5" width="9.59765625" style="1" customWidth="1"/>
    <col min="6" max="6" width="7.09765625" style="1" customWidth="1"/>
    <col min="7" max="8" width="8.59765625" style="1"/>
    <col min="9" max="9" width="5.59765625" style="1" customWidth="1"/>
    <col min="10" max="10" width="8.5" style="1" customWidth="1"/>
    <col min="11" max="11" width="8.59765625" style="1"/>
    <col min="12" max="17" width="12.09765625" style="1" customWidth="1"/>
    <col min="18" max="16384" width="8.59765625" style="1"/>
  </cols>
  <sheetData>
    <row r="1" spans="2:17" ht="18" customHeight="1">
      <c r="B1" s="1" t="s">
        <v>15</v>
      </c>
    </row>
    <row r="2" spans="2:17" ht="17.100000000000001" customHeight="1">
      <c r="B2" s="7" t="s">
        <v>0</v>
      </c>
      <c r="Q2" s="2" t="s">
        <v>16</v>
      </c>
    </row>
    <row r="3" spans="2:17">
      <c r="L3" s="6" t="s">
        <v>13</v>
      </c>
      <c r="M3" s="6" t="s">
        <v>13</v>
      </c>
      <c r="N3" s="93" t="s">
        <v>11</v>
      </c>
      <c r="O3" s="94"/>
      <c r="P3" s="94"/>
      <c r="Q3" s="6" t="s">
        <v>12</v>
      </c>
    </row>
    <row r="4" spans="2:17">
      <c r="B4" s="3" t="s">
        <v>1</v>
      </c>
      <c r="C4" s="100" t="s">
        <v>23</v>
      </c>
      <c r="D4" s="101"/>
      <c r="E4" s="101"/>
      <c r="F4" s="101"/>
      <c r="G4" s="101"/>
      <c r="H4" s="101"/>
      <c r="I4" s="101"/>
      <c r="J4" s="101"/>
      <c r="K4" s="102"/>
      <c r="L4" s="4"/>
      <c r="M4" s="4"/>
      <c r="N4" s="4" t="s">
        <v>8</v>
      </c>
      <c r="O4" s="4" t="s">
        <v>9</v>
      </c>
      <c r="P4" s="4" t="s">
        <v>10</v>
      </c>
      <c r="Q4" s="95" t="s">
        <v>22</v>
      </c>
    </row>
    <row r="5" spans="2:17">
      <c r="B5" s="3" t="s">
        <v>2</v>
      </c>
      <c r="C5" s="96" t="s">
        <v>19</v>
      </c>
      <c r="D5" s="96"/>
      <c r="E5" s="96"/>
      <c r="F5" s="96"/>
      <c r="G5" s="5" t="s">
        <v>17</v>
      </c>
      <c r="H5" s="103" t="s">
        <v>18</v>
      </c>
      <c r="I5" s="104"/>
      <c r="J5" s="104"/>
      <c r="K5" s="105"/>
      <c r="L5" s="96"/>
      <c r="M5" s="96"/>
      <c r="N5" s="96"/>
      <c r="O5" s="96"/>
      <c r="P5" s="96"/>
      <c r="Q5" s="95"/>
    </row>
    <row r="6" spans="2:17" ht="33.6" customHeight="1">
      <c r="B6" s="3" t="s">
        <v>3</v>
      </c>
      <c r="C6" s="96" t="s">
        <v>20</v>
      </c>
      <c r="D6" s="96"/>
      <c r="E6" s="96"/>
      <c r="F6" s="96"/>
      <c r="G6" s="3" t="s">
        <v>5</v>
      </c>
      <c r="H6" s="106" t="s">
        <v>21</v>
      </c>
      <c r="I6" s="104"/>
      <c r="J6" s="104"/>
      <c r="K6" s="105"/>
      <c r="L6" s="96"/>
      <c r="M6" s="96"/>
      <c r="N6" s="96"/>
      <c r="O6" s="96"/>
      <c r="P6" s="96"/>
      <c r="Q6" s="95"/>
    </row>
    <row r="7" spans="2:17">
      <c r="B7" s="96" t="s">
        <v>4</v>
      </c>
      <c r="C7" s="96"/>
      <c r="D7" s="96"/>
      <c r="E7" s="96"/>
      <c r="F7" s="96"/>
      <c r="G7" s="96" t="s">
        <v>6</v>
      </c>
      <c r="H7" s="96"/>
      <c r="I7" s="96"/>
      <c r="J7" s="96"/>
      <c r="K7" s="96"/>
      <c r="L7" s="96" t="s">
        <v>7</v>
      </c>
      <c r="M7" s="96"/>
      <c r="N7" s="96"/>
      <c r="O7" s="96"/>
      <c r="P7" s="96"/>
      <c r="Q7" s="96"/>
    </row>
    <row r="8" spans="2:17" ht="18" customHeight="1">
      <c r="B8" s="107" t="s">
        <v>123</v>
      </c>
      <c r="C8" s="108"/>
      <c r="D8" s="108"/>
      <c r="E8" s="108"/>
      <c r="F8" s="108"/>
      <c r="G8" s="97" t="s">
        <v>24</v>
      </c>
      <c r="H8" s="97"/>
      <c r="I8" s="97"/>
      <c r="J8" s="97"/>
      <c r="K8" s="109"/>
      <c r="L8" s="110" t="s">
        <v>130</v>
      </c>
      <c r="M8" s="111"/>
      <c r="N8" s="111"/>
      <c r="O8" s="111"/>
      <c r="P8" s="111"/>
      <c r="Q8" s="112"/>
    </row>
    <row r="9" spans="2:17" ht="20.85" customHeight="1">
      <c r="B9" s="108"/>
      <c r="C9" s="108"/>
      <c r="D9" s="108"/>
      <c r="E9" s="108"/>
      <c r="F9" s="108"/>
      <c r="G9" s="97"/>
      <c r="H9" s="97"/>
      <c r="I9" s="97"/>
      <c r="J9" s="97"/>
      <c r="K9" s="109"/>
      <c r="L9" s="113"/>
      <c r="M9" s="114"/>
      <c r="N9" s="114"/>
      <c r="O9" s="114"/>
      <c r="P9" s="114"/>
      <c r="Q9" s="115"/>
    </row>
    <row r="10" spans="2:17" ht="18" customHeight="1">
      <c r="B10" s="108"/>
      <c r="C10" s="108"/>
      <c r="D10" s="108"/>
      <c r="E10" s="108"/>
      <c r="F10" s="108"/>
      <c r="G10" s="97"/>
      <c r="H10" s="97"/>
      <c r="I10" s="97"/>
      <c r="J10" s="97"/>
      <c r="K10" s="109"/>
      <c r="L10" s="113"/>
      <c r="M10" s="114"/>
      <c r="N10" s="114"/>
      <c r="O10" s="114"/>
      <c r="P10" s="114"/>
      <c r="Q10" s="115"/>
    </row>
    <row r="11" spans="2:17" ht="18" customHeight="1">
      <c r="B11" s="108"/>
      <c r="C11" s="108"/>
      <c r="D11" s="108"/>
      <c r="E11" s="108"/>
      <c r="F11" s="108"/>
      <c r="G11" s="97"/>
      <c r="H11" s="97"/>
      <c r="I11" s="97"/>
      <c r="J11" s="97"/>
      <c r="K11" s="109"/>
      <c r="L11" s="113"/>
      <c r="M11" s="114"/>
      <c r="N11" s="114"/>
      <c r="O11" s="114"/>
      <c r="P11" s="114"/>
      <c r="Q11" s="115"/>
    </row>
    <row r="12" spans="2:17" ht="18" customHeight="1">
      <c r="B12" s="108"/>
      <c r="C12" s="108"/>
      <c r="D12" s="108"/>
      <c r="E12" s="108"/>
      <c r="F12" s="108"/>
      <c r="G12" s="97"/>
      <c r="H12" s="97"/>
      <c r="I12" s="97"/>
      <c r="J12" s="97"/>
      <c r="K12" s="109"/>
      <c r="L12" s="113"/>
      <c r="M12" s="114"/>
      <c r="N12" s="114"/>
      <c r="O12" s="114"/>
      <c r="P12" s="114"/>
      <c r="Q12" s="115"/>
    </row>
    <row r="13" spans="2:17" ht="18" customHeight="1">
      <c r="B13" s="108"/>
      <c r="C13" s="108"/>
      <c r="D13" s="108"/>
      <c r="E13" s="108"/>
      <c r="F13" s="108"/>
      <c r="G13" s="97"/>
      <c r="H13" s="97"/>
      <c r="I13" s="97"/>
      <c r="J13" s="97"/>
      <c r="K13" s="109"/>
      <c r="L13" s="113"/>
      <c r="M13" s="114"/>
      <c r="N13" s="114"/>
      <c r="O13" s="114"/>
      <c r="P13" s="114"/>
      <c r="Q13" s="115"/>
    </row>
    <row r="14" spans="2:17" ht="18" customHeight="1">
      <c r="B14" s="108"/>
      <c r="C14" s="108"/>
      <c r="D14" s="108"/>
      <c r="E14" s="108"/>
      <c r="F14" s="108"/>
      <c r="G14" s="97"/>
      <c r="H14" s="97"/>
      <c r="I14" s="97"/>
      <c r="J14" s="97"/>
      <c r="K14" s="109"/>
      <c r="L14" s="113"/>
      <c r="M14" s="114"/>
      <c r="N14" s="114"/>
      <c r="O14" s="114"/>
      <c r="P14" s="114"/>
      <c r="Q14" s="115"/>
    </row>
    <row r="15" spans="2:17" ht="18" customHeight="1">
      <c r="B15" s="108"/>
      <c r="C15" s="108"/>
      <c r="D15" s="108"/>
      <c r="E15" s="108"/>
      <c r="F15" s="108"/>
      <c r="G15" s="97"/>
      <c r="H15" s="97"/>
      <c r="I15" s="97"/>
      <c r="J15" s="97"/>
      <c r="K15" s="109"/>
      <c r="L15" s="113"/>
      <c r="M15" s="114"/>
      <c r="N15" s="114"/>
      <c r="O15" s="114"/>
      <c r="P15" s="114"/>
      <c r="Q15" s="115"/>
    </row>
    <row r="16" spans="2:17" ht="18" customHeight="1">
      <c r="B16" s="108"/>
      <c r="C16" s="108"/>
      <c r="D16" s="108"/>
      <c r="E16" s="108"/>
      <c r="F16" s="108"/>
      <c r="G16" s="97"/>
      <c r="H16" s="97"/>
      <c r="I16" s="97"/>
      <c r="J16" s="97"/>
      <c r="K16" s="109"/>
      <c r="L16" s="113"/>
      <c r="M16" s="114"/>
      <c r="N16" s="114"/>
      <c r="O16" s="114"/>
      <c r="P16" s="114"/>
      <c r="Q16" s="115"/>
    </row>
    <row r="17" spans="2:17" ht="18" customHeight="1">
      <c r="B17" s="108"/>
      <c r="C17" s="108"/>
      <c r="D17" s="108"/>
      <c r="E17" s="108"/>
      <c r="F17" s="108"/>
      <c r="G17" s="97"/>
      <c r="H17" s="97"/>
      <c r="I17" s="97"/>
      <c r="J17" s="97"/>
      <c r="K17" s="109"/>
      <c r="L17" s="113"/>
      <c r="M17" s="114"/>
      <c r="N17" s="114"/>
      <c r="O17" s="114"/>
      <c r="P17" s="114"/>
      <c r="Q17" s="115"/>
    </row>
    <row r="18" spans="2:17" ht="18" customHeight="1">
      <c r="B18" s="108"/>
      <c r="C18" s="108"/>
      <c r="D18" s="108"/>
      <c r="E18" s="108"/>
      <c r="F18" s="108"/>
      <c r="G18" s="97"/>
      <c r="H18" s="97"/>
      <c r="I18" s="97"/>
      <c r="J18" s="97"/>
      <c r="K18" s="109"/>
      <c r="L18" s="113"/>
      <c r="M18" s="114"/>
      <c r="N18" s="114"/>
      <c r="O18" s="114"/>
      <c r="P18" s="114"/>
      <c r="Q18" s="115"/>
    </row>
    <row r="19" spans="2:17" ht="18" customHeight="1">
      <c r="B19" s="108"/>
      <c r="C19" s="108"/>
      <c r="D19" s="108"/>
      <c r="E19" s="108"/>
      <c r="F19" s="108"/>
      <c r="G19" s="97"/>
      <c r="H19" s="97"/>
      <c r="I19" s="97"/>
      <c r="J19" s="97"/>
      <c r="K19" s="109"/>
      <c r="L19" s="113"/>
      <c r="M19" s="114"/>
      <c r="N19" s="114"/>
      <c r="O19" s="114"/>
      <c r="P19" s="114"/>
      <c r="Q19" s="115"/>
    </row>
    <row r="20" spans="2:17" ht="18" customHeight="1">
      <c r="B20" s="108"/>
      <c r="C20" s="108"/>
      <c r="D20" s="108"/>
      <c r="E20" s="108"/>
      <c r="F20" s="108"/>
      <c r="G20" s="97"/>
      <c r="H20" s="97"/>
      <c r="I20" s="97"/>
      <c r="J20" s="97"/>
      <c r="K20" s="109"/>
      <c r="L20" s="113"/>
      <c r="M20" s="114"/>
      <c r="N20" s="114"/>
      <c r="O20" s="114"/>
      <c r="P20" s="114"/>
      <c r="Q20" s="115"/>
    </row>
    <row r="21" spans="2:17" ht="18" customHeight="1">
      <c r="B21" s="108"/>
      <c r="C21" s="108"/>
      <c r="D21" s="108"/>
      <c r="E21" s="108"/>
      <c r="F21" s="108"/>
      <c r="G21" s="97"/>
      <c r="H21" s="97"/>
      <c r="I21" s="97"/>
      <c r="J21" s="97"/>
      <c r="K21" s="109"/>
      <c r="L21" s="113"/>
      <c r="M21" s="114"/>
      <c r="N21" s="114"/>
      <c r="O21" s="114"/>
      <c r="P21" s="114"/>
      <c r="Q21" s="115"/>
    </row>
    <row r="22" spans="2:17" ht="18" customHeight="1">
      <c r="B22" s="108"/>
      <c r="C22" s="108"/>
      <c r="D22" s="108"/>
      <c r="E22" s="108"/>
      <c r="F22" s="108"/>
      <c r="G22" s="97"/>
      <c r="H22" s="97"/>
      <c r="I22" s="97"/>
      <c r="J22" s="97"/>
      <c r="K22" s="109"/>
      <c r="L22" s="113"/>
      <c r="M22" s="114"/>
      <c r="N22" s="114"/>
      <c r="O22" s="114"/>
      <c r="P22" s="114"/>
      <c r="Q22" s="115"/>
    </row>
    <row r="23" spans="2:17" ht="18" customHeight="1">
      <c r="B23" s="108"/>
      <c r="C23" s="108"/>
      <c r="D23" s="108"/>
      <c r="E23" s="108"/>
      <c r="F23" s="108"/>
      <c r="G23" s="97"/>
      <c r="H23" s="97"/>
      <c r="I23" s="97"/>
      <c r="J23" s="97"/>
      <c r="K23" s="109"/>
      <c r="L23" s="113"/>
      <c r="M23" s="114"/>
      <c r="N23" s="114"/>
      <c r="O23" s="114"/>
      <c r="P23" s="114"/>
      <c r="Q23" s="115"/>
    </row>
    <row r="24" spans="2:17" ht="18" customHeight="1">
      <c r="B24" s="108"/>
      <c r="C24" s="108"/>
      <c r="D24" s="108"/>
      <c r="E24" s="108"/>
      <c r="F24" s="108"/>
      <c r="G24" s="97"/>
      <c r="H24" s="97"/>
      <c r="I24" s="97"/>
      <c r="J24" s="97"/>
      <c r="K24" s="109"/>
      <c r="L24" s="113"/>
      <c r="M24" s="114"/>
      <c r="N24" s="114"/>
      <c r="O24" s="114"/>
      <c r="P24" s="114"/>
      <c r="Q24" s="115"/>
    </row>
    <row r="25" spans="2:17" ht="18" customHeight="1">
      <c r="B25" s="108"/>
      <c r="C25" s="108"/>
      <c r="D25" s="108"/>
      <c r="E25" s="108"/>
      <c r="F25" s="108"/>
      <c r="G25" s="97"/>
      <c r="H25" s="97"/>
      <c r="I25" s="97"/>
      <c r="J25" s="97"/>
      <c r="K25" s="109"/>
      <c r="L25" s="113"/>
      <c r="M25" s="114"/>
      <c r="N25" s="114"/>
      <c r="O25" s="114"/>
      <c r="P25" s="114"/>
      <c r="Q25" s="115"/>
    </row>
    <row r="26" spans="2:17" ht="18" customHeight="1">
      <c r="B26" s="108"/>
      <c r="C26" s="108"/>
      <c r="D26" s="108"/>
      <c r="E26" s="108"/>
      <c r="F26" s="108"/>
      <c r="G26" s="97"/>
      <c r="H26" s="97"/>
      <c r="I26" s="97"/>
      <c r="J26" s="97"/>
      <c r="K26" s="109"/>
      <c r="L26" s="113"/>
      <c r="M26" s="114"/>
      <c r="N26" s="114"/>
      <c r="O26" s="114"/>
      <c r="P26" s="114"/>
      <c r="Q26" s="115"/>
    </row>
    <row r="27" spans="2:17" ht="18" customHeight="1">
      <c r="B27" s="108"/>
      <c r="C27" s="108"/>
      <c r="D27" s="108"/>
      <c r="E27" s="108"/>
      <c r="F27" s="108"/>
      <c r="G27" s="97"/>
      <c r="H27" s="97"/>
      <c r="I27" s="97"/>
      <c r="J27" s="97"/>
      <c r="K27" s="109"/>
      <c r="L27" s="113"/>
      <c r="M27" s="114"/>
      <c r="N27" s="114"/>
      <c r="O27" s="114"/>
      <c r="P27" s="114"/>
      <c r="Q27" s="115"/>
    </row>
    <row r="28" spans="2:17" ht="18" customHeight="1">
      <c r="B28" s="108"/>
      <c r="C28" s="108"/>
      <c r="D28" s="108"/>
      <c r="E28" s="108"/>
      <c r="F28" s="108"/>
      <c r="G28" s="97"/>
      <c r="H28" s="97"/>
      <c r="I28" s="97"/>
      <c r="J28" s="97"/>
      <c r="K28" s="109"/>
      <c r="L28" s="113"/>
      <c r="M28" s="114"/>
      <c r="N28" s="114"/>
      <c r="O28" s="114"/>
      <c r="P28" s="114"/>
      <c r="Q28" s="115"/>
    </row>
    <row r="29" spans="2:17" ht="18" customHeight="1">
      <c r="B29" s="108"/>
      <c r="C29" s="108"/>
      <c r="D29" s="108"/>
      <c r="E29" s="108"/>
      <c r="F29" s="108"/>
      <c r="G29" s="97"/>
      <c r="H29" s="97"/>
      <c r="I29" s="97"/>
      <c r="J29" s="97"/>
      <c r="K29" s="109"/>
      <c r="L29" s="113"/>
      <c r="M29" s="114"/>
      <c r="N29" s="114"/>
      <c r="O29" s="114"/>
      <c r="P29" s="114"/>
      <c r="Q29" s="115"/>
    </row>
    <row r="30" spans="2:17" ht="18" customHeight="1">
      <c r="B30" s="108"/>
      <c r="C30" s="108"/>
      <c r="D30" s="108"/>
      <c r="E30" s="108"/>
      <c r="F30" s="108"/>
      <c r="G30" s="97"/>
      <c r="H30" s="97"/>
      <c r="I30" s="97"/>
      <c r="J30" s="97"/>
      <c r="K30" s="109"/>
      <c r="L30" s="113"/>
      <c r="M30" s="114"/>
      <c r="N30" s="114"/>
      <c r="O30" s="114"/>
      <c r="P30" s="114"/>
      <c r="Q30" s="115"/>
    </row>
    <row r="31" spans="2:17" ht="18" customHeight="1">
      <c r="B31" s="108"/>
      <c r="C31" s="108"/>
      <c r="D31" s="108"/>
      <c r="E31" s="108"/>
      <c r="F31" s="108"/>
      <c r="G31" s="97"/>
      <c r="H31" s="97"/>
      <c r="I31" s="97"/>
      <c r="J31" s="97"/>
      <c r="K31" s="109"/>
      <c r="L31" s="113"/>
      <c r="M31" s="114"/>
      <c r="N31" s="114"/>
      <c r="O31" s="114"/>
      <c r="P31" s="114"/>
      <c r="Q31" s="115"/>
    </row>
    <row r="32" spans="2:17" ht="18" customHeight="1">
      <c r="B32" s="108"/>
      <c r="C32" s="108"/>
      <c r="D32" s="108"/>
      <c r="E32" s="108"/>
      <c r="F32" s="108"/>
      <c r="G32" s="97"/>
      <c r="H32" s="97"/>
      <c r="I32" s="97"/>
      <c r="J32" s="97"/>
      <c r="K32" s="109"/>
      <c r="L32" s="113"/>
      <c r="M32" s="114"/>
      <c r="N32" s="114"/>
      <c r="O32" s="114"/>
      <c r="P32" s="114"/>
      <c r="Q32" s="115"/>
    </row>
    <row r="33" spans="2:17" ht="18" customHeight="1">
      <c r="B33" s="108"/>
      <c r="C33" s="108"/>
      <c r="D33" s="108"/>
      <c r="E33" s="108"/>
      <c r="F33" s="108"/>
      <c r="G33" s="97"/>
      <c r="H33" s="97"/>
      <c r="I33" s="97"/>
      <c r="J33" s="97"/>
      <c r="K33" s="109"/>
      <c r="L33" s="113"/>
      <c r="M33" s="114"/>
      <c r="N33" s="114"/>
      <c r="O33" s="114"/>
      <c r="P33" s="114"/>
      <c r="Q33" s="115"/>
    </row>
    <row r="34" spans="2:17" ht="18" customHeight="1">
      <c r="B34" s="108"/>
      <c r="C34" s="108"/>
      <c r="D34" s="108"/>
      <c r="E34" s="108"/>
      <c r="F34" s="108"/>
      <c r="G34" s="97"/>
      <c r="H34" s="97"/>
      <c r="I34" s="97"/>
      <c r="J34" s="97"/>
      <c r="K34" s="109"/>
      <c r="L34" s="113"/>
      <c r="M34" s="114"/>
      <c r="N34" s="114"/>
      <c r="O34" s="114"/>
      <c r="P34" s="114"/>
      <c r="Q34" s="115"/>
    </row>
    <row r="35" spans="2:17" ht="18" customHeight="1">
      <c r="B35" s="108"/>
      <c r="C35" s="108"/>
      <c r="D35" s="108"/>
      <c r="E35" s="108"/>
      <c r="F35" s="108"/>
      <c r="G35" s="97"/>
      <c r="H35" s="97"/>
      <c r="I35" s="97"/>
      <c r="J35" s="97"/>
      <c r="K35" s="109"/>
      <c r="L35" s="113"/>
      <c r="M35" s="114"/>
      <c r="N35" s="114"/>
      <c r="O35" s="114"/>
      <c r="P35" s="114"/>
      <c r="Q35" s="115"/>
    </row>
    <row r="36" spans="2:17" ht="18" customHeight="1">
      <c r="B36" s="108"/>
      <c r="C36" s="108"/>
      <c r="D36" s="108"/>
      <c r="E36" s="108"/>
      <c r="F36" s="108"/>
      <c r="G36" s="97"/>
      <c r="H36" s="97"/>
      <c r="I36" s="97"/>
      <c r="J36" s="97"/>
      <c r="K36" s="109"/>
      <c r="L36" s="113"/>
      <c r="M36" s="114"/>
      <c r="N36" s="114"/>
      <c r="O36" s="114"/>
      <c r="P36" s="114"/>
      <c r="Q36" s="115"/>
    </row>
    <row r="37" spans="2:17" ht="18" customHeight="1">
      <c r="B37" s="108"/>
      <c r="C37" s="108"/>
      <c r="D37" s="108"/>
      <c r="E37" s="108"/>
      <c r="F37" s="108"/>
      <c r="G37" s="97"/>
      <c r="H37" s="97"/>
      <c r="I37" s="97"/>
      <c r="J37" s="97"/>
      <c r="K37" s="109"/>
      <c r="L37" s="113"/>
      <c r="M37" s="114"/>
      <c r="N37" s="114"/>
      <c r="O37" s="114"/>
      <c r="P37" s="114"/>
      <c r="Q37" s="115"/>
    </row>
    <row r="38" spans="2:17" ht="18" customHeight="1">
      <c r="B38" s="108"/>
      <c r="C38" s="108"/>
      <c r="D38" s="108"/>
      <c r="E38" s="108"/>
      <c r="F38" s="108"/>
      <c r="G38" s="97"/>
      <c r="H38" s="97"/>
      <c r="I38" s="97"/>
      <c r="J38" s="97"/>
      <c r="K38" s="109"/>
      <c r="L38" s="113"/>
      <c r="M38" s="114"/>
      <c r="N38" s="114"/>
      <c r="O38" s="114"/>
      <c r="P38" s="114"/>
      <c r="Q38" s="115"/>
    </row>
    <row r="39" spans="2:17" ht="18" customHeight="1">
      <c r="B39" s="108"/>
      <c r="C39" s="108"/>
      <c r="D39" s="108"/>
      <c r="E39" s="108"/>
      <c r="F39" s="108"/>
      <c r="G39" s="97"/>
      <c r="H39" s="97"/>
      <c r="I39" s="97"/>
      <c r="J39" s="97"/>
      <c r="K39" s="109"/>
      <c r="L39" s="113"/>
      <c r="M39" s="114"/>
      <c r="N39" s="114"/>
      <c r="O39" s="114"/>
      <c r="P39" s="114"/>
      <c r="Q39" s="115"/>
    </row>
    <row r="40" spans="2:17" ht="18" customHeight="1">
      <c r="B40" s="108"/>
      <c r="C40" s="108"/>
      <c r="D40" s="108"/>
      <c r="E40" s="108"/>
      <c r="F40" s="108"/>
      <c r="G40" s="97"/>
      <c r="H40" s="97"/>
      <c r="I40" s="97"/>
      <c r="J40" s="97"/>
      <c r="K40" s="109"/>
      <c r="L40" s="113"/>
      <c r="M40" s="114"/>
      <c r="N40" s="114"/>
      <c r="O40" s="114"/>
      <c r="P40" s="114"/>
      <c r="Q40" s="115"/>
    </row>
    <row r="41" spans="2:17" ht="18" customHeight="1">
      <c r="B41" s="108"/>
      <c r="C41" s="108"/>
      <c r="D41" s="108"/>
      <c r="E41" s="108"/>
      <c r="F41" s="108"/>
      <c r="G41" s="97"/>
      <c r="H41" s="97"/>
      <c r="I41" s="97"/>
      <c r="J41" s="97"/>
      <c r="K41" s="109"/>
      <c r="L41" s="113"/>
      <c r="M41" s="114"/>
      <c r="N41" s="114"/>
      <c r="O41" s="114"/>
      <c r="P41" s="114"/>
      <c r="Q41" s="115"/>
    </row>
    <row r="42" spans="2:17" ht="18" customHeight="1">
      <c r="B42" s="108"/>
      <c r="C42" s="108"/>
      <c r="D42" s="108"/>
      <c r="E42" s="108"/>
      <c r="F42" s="108"/>
      <c r="G42" s="97"/>
      <c r="H42" s="97"/>
      <c r="I42" s="97"/>
      <c r="J42" s="97"/>
      <c r="K42" s="109"/>
      <c r="L42" s="113"/>
      <c r="M42" s="114"/>
      <c r="N42" s="114"/>
      <c r="O42" s="114"/>
      <c r="P42" s="114"/>
      <c r="Q42" s="115"/>
    </row>
    <row r="43" spans="2:17" ht="18" customHeight="1">
      <c r="B43" s="108"/>
      <c r="C43" s="108"/>
      <c r="D43" s="108"/>
      <c r="E43" s="108"/>
      <c r="F43" s="108"/>
      <c r="G43" s="97"/>
      <c r="H43" s="97"/>
      <c r="I43" s="97"/>
      <c r="J43" s="97"/>
      <c r="K43" s="109"/>
      <c r="L43" s="113"/>
      <c r="M43" s="114"/>
      <c r="N43" s="114"/>
      <c r="O43" s="114"/>
      <c r="P43" s="114"/>
      <c r="Q43" s="115"/>
    </row>
    <row r="44" spans="2:17" ht="18" customHeight="1">
      <c r="B44" s="108"/>
      <c r="C44" s="108"/>
      <c r="D44" s="108"/>
      <c r="E44" s="108"/>
      <c r="F44" s="108"/>
      <c r="G44" s="97"/>
      <c r="H44" s="97"/>
      <c r="I44" s="97"/>
      <c r="J44" s="97"/>
      <c r="K44" s="109"/>
      <c r="L44" s="113"/>
      <c r="M44" s="114"/>
      <c r="N44" s="114"/>
      <c r="O44" s="114"/>
      <c r="P44" s="114"/>
      <c r="Q44" s="115"/>
    </row>
    <row r="45" spans="2:17" ht="18" customHeight="1">
      <c r="B45" s="108"/>
      <c r="C45" s="108"/>
      <c r="D45" s="108"/>
      <c r="E45" s="108"/>
      <c r="F45" s="108"/>
      <c r="G45" s="97"/>
      <c r="H45" s="97"/>
      <c r="I45" s="97"/>
      <c r="J45" s="97"/>
      <c r="K45" s="109"/>
      <c r="L45" s="113"/>
      <c r="M45" s="114"/>
      <c r="N45" s="114"/>
      <c r="O45" s="114"/>
      <c r="P45" s="114"/>
      <c r="Q45" s="115"/>
    </row>
    <row r="46" spans="2:17" ht="18" customHeight="1">
      <c r="B46" s="108"/>
      <c r="C46" s="108"/>
      <c r="D46" s="108"/>
      <c r="E46" s="108"/>
      <c r="F46" s="108"/>
      <c r="G46" s="97"/>
      <c r="H46" s="97"/>
      <c r="I46" s="97"/>
      <c r="J46" s="97"/>
      <c r="K46" s="109"/>
      <c r="L46" s="113"/>
      <c r="M46" s="114"/>
      <c r="N46" s="114"/>
      <c r="O46" s="114"/>
      <c r="P46" s="114"/>
      <c r="Q46" s="115"/>
    </row>
    <row r="47" spans="2:17" ht="18" customHeight="1">
      <c r="B47" s="108"/>
      <c r="C47" s="108"/>
      <c r="D47" s="108"/>
      <c r="E47" s="108"/>
      <c r="F47" s="108"/>
      <c r="G47" s="97"/>
      <c r="H47" s="97"/>
      <c r="I47" s="97"/>
      <c r="J47" s="97"/>
      <c r="K47" s="109"/>
      <c r="L47" s="113"/>
      <c r="M47" s="114"/>
      <c r="N47" s="114"/>
      <c r="O47" s="114"/>
      <c r="P47" s="114"/>
      <c r="Q47" s="115"/>
    </row>
    <row r="48" spans="2:17" ht="18" customHeight="1">
      <c r="B48" s="108"/>
      <c r="C48" s="108"/>
      <c r="D48" s="108"/>
      <c r="E48" s="108"/>
      <c r="F48" s="108"/>
      <c r="G48" s="97"/>
      <c r="H48" s="97"/>
      <c r="I48" s="97"/>
      <c r="J48" s="97"/>
      <c r="K48" s="109"/>
      <c r="L48" s="113"/>
      <c r="M48" s="114"/>
      <c r="N48" s="114"/>
      <c r="O48" s="114"/>
      <c r="P48" s="114"/>
      <c r="Q48" s="115"/>
    </row>
    <row r="49" spans="2:17" ht="18" customHeight="1">
      <c r="B49" s="108"/>
      <c r="C49" s="108"/>
      <c r="D49" s="108"/>
      <c r="E49" s="108"/>
      <c r="F49" s="108"/>
      <c r="G49" s="97"/>
      <c r="H49" s="97"/>
      <c r="I49" s="97"/>
      <c r="J49" s="97"/>
      <c r="K49" s="109"/>
      <c r="L49" s="113"/>
      <c r="M49" s="114"/>
      <c r="N49" s="114"/>
      <c r="O49" s="114"/>
      <c r="P49" s="114"/>
      <c r="Q49" s="115"/>
    </row>
    <row r="50" spans="2:17" ht="18" customHeight="1">
      <c r="B50" s="108"/>
      <c r="C50" s="108"/>
      <c r="D50" s="108"/>
      <c r="E50" s="108"/>
      <c r="F50" s="108"/>
      <c r="G50" s="97"/>
      <c r="H50" s="97"/>
      <c r="I50" s="97"/>
      <c r="J50" s="97"/>
      <c r="K50" s="109"/>
      <c r="L50" s="113"/>
      <c r="M50" s="114"/>
      <c r="N50" s="114"/>
      <c r="O50" s="114"/>
      <c r="P50" s="114"/>
      <c r="Q50" s="115"/>
    </row>
    <row r="51" spans="2:17" ht="18" customHeight="1">
      <c r="B51" s="108"/>
      <c r="C51" s="108"/>
      <c r="D51" s="108"/>
      <c r="E51" s="108"/>
      <c r="F51" s="108"/>
      <c r="G51" s="97"/>
      <c r="H51" s="97"/>
      <c r="I51" s="97"/>
      <c r="J51" s="97"/>
      <c r="K51" s="109"/>
      <c r="L51" s="113"/>
      <c r="M51" s="114"/>
      <c r="N51" s="114"/>
      <c r="O51" s="114"/>
      <c r="P51" s="114"/>
      <c r="Q51" s="115"/>
    </row>
    <row r="52" spans="2:17" ht="18" customHeight="1">
      <c r="B52" s="108"/>
      <c r="C52" s="108"/>
      <c r="D52" s="108"/>
      <c r="E52" s="108"/>
      <c r="F52" s="108"/>
      <c r="G52" s="97"/>
      <c r="H52" s="97"/>
      <c r="I52" s="97"/>
      <c r="J52" s="97"/>
      <c r="K52" s="109"/>
      <c r="L52" s="113"/>
      <c r="M52" s="114"/>
      <c r="N52" s="114"/>
      <c r="O52" s="114"/>
      <c r="P52" s="114"/>
      <c r="Q52" s="115"/>
    </row>
    <row r="53" spans="2:17" ht="18" customHeight="1">
      <c r="B53" s="108"/>
      <c r="C53" s="108"/>
      <c r="D53" s="108"/>
      <c r="E53" s="108"/>
      <c r="F53" s="108"/>
      <c r="G53" s="97"/>
      <c r="H53" s="97"/>
      <c r="I53" s="97"/>
      <c r="J53" s="97"/>
      <c r="K53" s="109"/>
      <c r="L53" s="113"/>
      <c r="M53" s="114"/>
      <c r="N53" s="114"/>
      <c r="O53" s="114"/>
      <c r="P53" s="114"/>
      <c r="Q53" s="115"/>
    </row>
    <row r="54" spans="2:17" ht="18" customHeight="1">
      <c r="B54" s="108"/>
      <c r="C54" s="108"/>
      <c r="D54" s="108"/>
      <c r="E54" s="108"/>
      <c r="F54" s="108"/>
      <c r="G54" s="97"/>
      <c r="H54" s="97"/>
      <c r="I54" s="97"/>
      <c r="J54" s="97"/>
      <c r="K54" s="109"/>
      <c r="L54" s="113"/>
      <c r="M54" s="114"/>
      <c r="N54" s="114"/>
      <c r="O54" s="114"/>
      <c r="P54" s="114"/>
      <c r="Q54" s="115"/>
    </row>
    <row r="55" spans="2:17" ht="18" customHeight="1">
      <c r="B55" s="108"/>
      <c r="C55" s="108"/>
      <c r="D55" s="108"/>
      <c r="E55" s="108"/>
      <c r="F55" s="108"/>
      <c r="G55" s="97"/>
      <c r="H55" s="97"/>
      <c r="I55" s="97"/>
      <c r="J55" s="97"/>
      <c r="K55" s="109"/>
      <c r="L55" s="113"/>
      <c r="M55" s="114"/>
      <c r="N55" s="114"/>
      <c r="O55" s="114"/>
      <c r="P55" s="114"/>
      <c r="Q55" s="115"/>
    </row>
    <row r="56" spans="2:17" ht="18" customHeight="1">
      <c r="B56" s="108"/>
      <c r="C56" s="108"/>
      <c r="D56" s="108"/>
      <c r="E56" s="108"/>
      <c r="F56" s="108"/>
      <c r="G56" s="97"/>
      <c r="H56" s="97"/>
      <c r="I56" s="97"/>
      <c r="J56" s="97"/>
      <c r="K56" s="109"/>
      <c r="L56" s="113"/>
      <c r="M56" s="114"/>
      <c r="N56" s="114"/>
      <c r="O56" s="114"/>
      <c r="P56" s="114"/>
      <c r="Q56" s="115"/>
    </row>
    <row r="57" spans="2:17" ht="18" customHeight="1">
      <c r="B57" s="108"/>
      <c r="C57" s="108"/>
      <c r="D57" s="108"/>
      <c r="E57" s="108"/>
      <c r="F57" s="108"/>
      <c r="G57" s="97"/>
      <c r="H57" s="97"/>
      <c r="I57" s="97"/>
      <c r="J57" s="97"/>
      <c r="K57" s="109"/>
      <c r="L57" s="113"/>
      <c r="M57" s="114"/>
      <c r="N57" s="114"/>
      <c r="O57" s="114"/>
      <c r="P57" s="114"/>
      <c r="Q57" s="115"/>
    </row>
    <row r="58" spans="2:17" ht="18" customHeight="1">
      <c r="B58" s="108"/>
      <c r="C58" s="108"/>
      <c r="D58" s="108"/>
      <c r="E58" s="108"/>
      <c r="F58" s="108"/>
      <c r="G58" s="97"/>
      <c r="H58" s="97"/>
      <c r="I58" s="97"/>
      <c r="J58" s="97"/>
      <c r="K58" s="109"/>
      <c r="L58" s="113"/>
      <c r="M58" s="114"/>
      <c r="N58" s="114"/>
      <c r="O58" s="114"/>
      <c r="P58" s="114"/>
      <c r="Q58" s="115"/>
    </row>
    <row r="59" spans="2:17" ht="48" customHeight="1">
      <c r="B59" s="108"/>
      <c r="C59" s="108"/>
      <c r="D59" s="108"/>
      <c r="E59" s="108"/>
      <c r="F59" s="108"/>
      <c r="G59" s="97"/>
      <c r="H59" s="97"/>
      <c r="I59" s="97"/>
      <c r="J59" s="97"/>
      <c r="K59" s="109"/>
      <c r="L59" s="113"/>
      <c r="M59" s="114"/>
      <c r="N59" s="114"/>
      <c r="O59" s="114"/>
      <c r="P59" s="114"/>
      <c r="Q59" s="115"/>
    </row>
    <row r="60" spans="2:17" ht="18" customHeight="1">
      <c r="B60" s="108"/>
      <c r="C60" s="108"/>
      <c r="D60" s="108"/>
      <c r="E60" s="108"/>
      <c r="F60" s="108"/>
      <c r="G60" s="97"/>
      <c r="H60" s="97"/>
      <c r="I60" s="97"/>
      <c r="J60" s="97"/>
      <c r="K60" s="109"/>
      <c r="L60" s="113"/>
      <c r="M60" s="114"/>
      <c r="N60" s="114"/>
      <c r="O60" s="114"/>
      <c r="P60" s="114"/>
      <c r="Q60" s="115"/>
    </row>
    <row r="61" spans="2:17" ht="18" customHeight="1">
      <c r="B61" s="108"/>
      <c r="C61" s="108"/>
      <c r="D61" s="108"/>
      <c r="E61" s="108"/>
      <c r="F61" s="108"/>
      <c r="G61" s="97"/>
      <c r="H61" s="97"/>
      <c r="I61" s="97"/>
      <c r="J61" s="97"/>
      <c r="K61" s="109"/>
      <c r="L61" s="113"/>
      <c r="M61" s="114"/>
      <c r="N61" s="114"/>
      <c r="O61" s="114"/>
      <c r="P61" s="114"/>
      <c r="Q61" s="115"/>
    </row>
    <row r="62" spans="2:17" ht="48" customHeight="1">
      <c r="B62" s="108"/>
      <c r="C62" s="108"/>
      <c r="D62" s="108"/>
      <c r="E62" s="108"/>
      <c r="F62" s="108"/>
      <c r="G62" s="97"/>
      <c r="H62" s="97"/>
      <c r="I62" s="97"/>
      <c r="J62" s="97"/>
      <c r="K62" s="109"/>
      <c r="L62" s="116"/>
      <c r="M62" s="117"/>
      <c r="N62" s="117"/>
      <c r="O62" s="117"/>
      <c r="P62" s="117"/>
      <c r="Q62" s="118"/>
    </row>
    <row r="63" spans="2:17" ht="143.4" customHeight="1">
      <c r="B63" s="3" t="s">
        <v>14</v>
      </c>
      <c r="C63" s="97" t="s">
        <v>122</v>
      </c>
      <c r="D63" s="98"/>
      <c r="E63" s="98"/>
      <c r="F63" s="98"/>
      <c r="G63" s="98"/>
      <c r="H63" s="98"/>
      <c r="I63" s="98"/>
      <c r="J63" s="98"/>
      <c r="K63" s="98"/>
      <c r="L63" s="99"/>
      <c r="M63" s="99"/>
      <c r="N63" s="99"/>
      <c r="O63" s="99"/>
      <c r="P63" s="99"/>
      <c r="Q63" s="99"/>
    </row>
  </sheetData>
  <mergeCells count="19">
    <mergeCell ref="C63:Q63"/>
    <mergeCell ref="C4:K4"/>
    <mergeCell ref="H5:K5"/>
    <mergeCell ref="H6:K6"/>
    <mergeCell ref="L5:L6"/>
    <mergeCell ref="B7:F7"/>
    <mergeCell ref="G7:K7"/>
    <mergeCell ref="L7:Q7"/>
    <mergeCell ref="B8:F62"/>
    <mergeCell ref="G8:K62"/>
    <mergeCell ref="L8:Q62"/>
    <mergeCell ref="N3:P3"/>
    <mergeCell ref="Q4:Q6"/>
    <mergeCell ref="C5:F5"/>
    <mergeCell ref="M5:M6"/>
    <mergeCell ref="N5:N6"/>
    <mergeCell ref="O5:O6"/>
    <mergeCell ref="P5:P6"/>
    <mergeCell ref="C6:F6"/>
  </mergeCells>
  <phoneticPr fontId="2"/>
  <pageMargins left="0.7" right="0.7" top="0.75" bottom="0.75" header="0.3" footer="0.3"/>
  <pageSetup paperSize="9" scale="78" orientation="landscape" r:id="rId1"/>
  <drawing r:id="rId2"/>
  <legacyDrawing r:id="rId3"/>
  <oleObjects>
    <mc:AlternateContent xmlns:mc="http://schemas.openxmlformats.org/markup-compatibility/2006">
      <mc:Choice Requires="x14">
        <oleObject progId="Dstmp.StampObject.7" shapeId="3073" r:id="rId4">
          <objectPr defaultSize="0" autoPict="0" r:id="rId5">
            <anchor>
              <from>
                <xdr:col>15</xdr:col>
                <xdr:colOff>220980</xdr:colOff>
                <xdr:row>3</xdr:row>
                <xdr:rowOff>198120</xdr:rowOff>
              </from>
              <to>
                <xdr:col>15</xdr:col>
                <xdr:colOff>716280</xdr:colOff>
                <xdr:row>5</xdr:row>
                <xdr:rowOff>411480</xdr:rowOff>
              </to>
            </anchor>
          </objectPr>
        </oleObject>
      </mc:Choice>
      <mc:Fallback>
        <oleObject progId="Dstmp.StampObject.7" shapeId="3073" r:id="rId4"/>
      </mc:Fallback>
    </mc:AlternateContent>
    <mc:AlternateContent xmlns:mc="http://schemas.openxmlformats.org/markup-compatibility/2006">
      <mc:Choice Requires="x14">
        <oleObject progId="Dstmp.StampObject.7" shapeId="3074" r:id="rId6">
          <objectPr defaultSize="0" autoPict="0" r:id="rId7">
            <anchor>
              <from>
                <xdr:col>12</xdr:col>
                <xdr:colOff>182880</xdr:colOff>
                <xdr:row>3</xdr:row>
                <xdr:rowOff>160020</xdr:rowOff>
              </from>
              <to>
                <xdr:col>12</xdr:col>
                <xdr:colOff>716280</xdr:colOff>
                <xdr:row>5</xdr:row>
                <xdr:rowOff>411480</xdr:rowOff>
              </to>
            </anchor>
          </objectPr>
        </oleObject>
      </mc:Choice>
      <mc:Fallback>
        <oleObject progId="Dstmp.StampObject.7" shapeId="3074" r:id="rId6"/>
      </mc:Fallback>
    </mc:AlternateContent>
    <mc:AlternateContent xmlns:mc="http://schemas.openxmlformats.org/markup-compatibility/2006">
      <mc:Choice Requires="x14">
        <oleObject progId="Dstmp.StampObject.7" shapeId="3075" r:id="rId8">
          <objectPr defaultSize="0" autoPict="0" r:id="rId9">
            <anchor>
              <from>
                <xdr:col>12</xdr:col>
                <xdr:colOff>609600</xdr:colOff>
                <xdr:row>3</xdr:row>
                <xdr:rowOff>152400</xdr:rowOff>
              </from>
              <to>
                <xdr:col>13</xdr:col>
                <xdr:colOff>220980</xdr:colOff>
                <xdr:row>5</xdr:row>
                <xdr:rowOff>419100</xdr:rowOff>
              </to>
            </anchor>
          </objectPr>
        </oleObject>
      </mc:Choice>
      <mc:Fallback>
        <oleObject progId="Dstmp.StampObject.7" shapeId="3075" r:id="rId8"/>
      </mc:Fallback>
    </mc:AlternateContent>
    <mc:AlternateContent xmlns:mc="http://schemas.openxmlformats.org/markup-compatibility/2006">
      <mc:Choice Requires="x14">
        <oleObject progId="Dstmp.StampObject.7" shapeId="3076" r:id="rId10">
          <objectPr defaultSize="0" autoPict="0" r:id="rId11">
            <anchor>
              <from>
                <xdr:col>14</xdr:col>
                <xdr:colOff>198120</xdr:colOff>
                <xdr:row>4</xdr:row>
                <xdr:rowOff>0</xdr:rowOff>
              </from>
              <to>
                <xdr:col>14</xdr:col>
                <xdr:colOff>731520</xdr:colOff>
                <xdr:row>6</xdr:row>
                <xdr:rowOff>30480</xdr:rowOff>
              </to>
            </anchor>
          </objectPr>
        </oleObject>
      </mc:Choice>
      <mc:Fallback>
        <oleObject progId="Dstmp.StampObject.7" shapeId="3076" r:id="rId10"/>
      </mc:Fallback>
    </mc:AlternateContent>
    <mc:AlternateContent xmlns:mc="http://schemas.openxmlformats.org/markup-compatibility/2006">
      <mc:Choice Requires="x14">
        <oleObject progId="Dstmp.StampObject.7" shapeId="3077" r:id="rId12">
          <objectPr defaultSize="0" autoPict="0" r:id="rId13">
            <anchor>
              <from>
                <xdr:col>11</xdr:col>
                <xdr:colOff>182880</xdr:colOff>
                <xdr:row>3</xdr:row>
                <xdr:rowOff>182880</xdr:rowOff>
              </from>
              <to>
                <xdr:col>11</xdr:col>
                <xdr:colOff>716280</xdr:colOff>
                <xdr:row>6</xdr:row>
                <xdr:rowOff>30480</xdr:rowOff>
              </to>
            </anchor>
          </objectPr>
        </oleObject>
      </mc:Choice>
      <mc:Fallback>
        <oleObject progId="Dstmp.StampObject.7" shapeId="3077" r:id="rId12"/>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E3B885-E28C-40C0-A09E-3A5F1255C32E}">
  <dimension ref="A1"/>
  <sheetViews>
    <sheetView workbookViewId="0">
      <selection activeCell="H18" sqref="H18"/>
    </sheetView>
  </sheetViews>
  <sheetFormatPr defaultRowHeight="18"/>
  <sheetData/>
  <phoneticPr fontId="2"/>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67A6CD-8A19-4D27-A9AD-A7052B0B9B09}">
  <sheetPr>
    <tabColor rgb="FFFFFF00"/>
  </sheetPr>
  <dimension ref="B2:L29"/>
  <sheetViews>
    <sheetView topLeftCell="A31" workbookViewId="0">
      <selection activeCell="O43" sqref="O43"/>
    </sheetView>
  </sheetViews>
  <sheetFormatPr defaultColWidth="8.59765625" defaultRowHeight="18"/>
  <cols>
    <col min="2" max="2" width="12.59765625" customWidth="1"/>
  </cols>
  <sheetData>
    <row r="2" spans="2:12" ht="24.6">
      <c r="B2" s="119" t="s">
        <v>25</v>
      </c>
      <c r="C2" s="119"/>
      <c r="D2" s="119"/>
      <c r="E2" s="119"/>
      <c r="F2" s="119"/>
      <c r="G2" s="119"/>
      <c r="H2" s="119"/>
      <c r="I2" s="119"/>
      <c r="J2" s="119"/>
      <c r="K2" s="119"/>
      <c r="L2" s="119"/>
    </row>
    <row r="3" spans="2:12">
      <c r="B3" t="s">
        <v>26</v>
      </c>
      <c r="C3" t="s">
        <v>27</v>
      </c>
    </row>
    <row r="4" spans="2:12">
      <c r="B4" t="s">
        <v>28</v>
      </c>
      <c r="C4" t="s">
        <v>29</v>
      </c>
    </row>
    <row r="6" spans="2:12">
      <c r="B6" t="s">
        <v>30</v>
      </c>
      <c r="C6" t="s">
        <v>31</v>
      </c>
    </row>
    <row r="7" spans="2:12">
      <c r="D7" s="10" t="s">
        <v>32</v>
      </c>
    </row>
    <row r="9" spans="2:12">
      <c r="B9" t="s">
        <v>33</v>
      </c>
    </row>
    <row r="11" spans="2:12">
      <c r="B11" t="s">
        <v>34</v>
      </c>
      <c r="C11" t="s">
        <v>35</v>
      </c>
    </row>
    <row r="12" spans="2:12">
      <c r="C12" t="s">
        <v>36</v>
      </c>
    </row>
    <row r="13" spans="2:12">
      <c r="C13" t="s">
        <v>37</v>
      </c>
    </row>
    <row r="16" spans="2:12">
      <c r="B16" s="10" t="s">
        <v>38</v>
      </c>
      <c r="C16" t="s">
        <v>39</v>
      </c>
    </row>
    <row r="17" spans="2:3">
      <c r="C17" t="s">
        <v>40</v>
      </c>
    </row>
    <row r="18" spans="2:3">
      <c r="C18" t="s">
        <v>41</v>
      </c>
    </row>
    <row r="22" spans="2:3">
      <c r="C22" t="s">
        <v>42</v>
      </c>
    </row>
    <row r="23" spans="2:3">
      <c r="C23" t="s">
        <v>43</v>
      </c>
    </row>
    <row r="25" spans="2:3">
      <c r="C25" t="s">
        <v>44</v>
      </c>
    </row>
    <row r="28" spans="2:3">
      <c r="B28" s="11" t="s">
        <v>45</v>
      </c>
      <c r="C28" t="s">
        <v>46</v>
      </c>
    </row>
    <row r="29" spans="2:3">
      <c r="C29" t="s">
        <v>47</v>
      </c>
    </row>
  </sheetData>
  <mergeCells count="1">
    <mergeCell ref="B2:L2"/>
  </mergeCells>
  <phoneticPr fontId="2"/>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98EA3-ECFC-4D75-9F40-1824095465EE}">
  <sheetPr>
    <tabColor rgb="FF7030A0"/>
    <pageSetUpPr fitToPage="1"/>
  </sheetPr>
  <dimension ref="B2:AA46"/>
  <sheetViews>
    <sheetView showGridLines="0" topLeftCell="A7" zoomScaleNormal="100" workbookViewId="0">
      <selection activeCell="AE14" sqref="AE14"/>
    </sheetView>
  </sheetViews>
  <sheetFormatPr defaultColWidth="8.59765625" defaultRowHeight="13.2"/>
  <cols>
    <col min="1" max="1" width="0.8984375" style="12" customWidth="1"/>
    <col min="2" max="3" width="5.09765625" style="12" customWidth="1"/>
    <col min="4" max="4" width="4.59765625" style="12" customWidth="1"/>
    <col min="5" max="6" width="8.59765625" style="12"/>
    <col min="7" max="7" width="7.8984375" style="12" customWidth="1"/>
    <col min="8" max="11" width="8.59765625" style="12"/>
    <col min="12" max="13" width="8.5" style="12" customWidth="1"/>
    <col min="14" max="14" width="8.59765625" style="12" customWidth="1"/>
    <col min="15" max="15" width="8.5" style="12" hidden="1" customWidth="1"/>
    <col min="16" max="17" width="4.09765625" style="12" hidden="1" customWidth="1"/>
    <col min="18" max="20" width="8.09765625" style="12" hidden="1" customWidth="1"/>
    <col min="21" max="22" width="4.09765625" style="12" hidden="1" customWidth="1"/>
    <col min="23" max="24" width="8.09765625" style="12" hidden="1" customWidth="1"/>
    <col min="25" max="25" width="5.59765625" style="12" hidden="1" customWidth="1"/>
    <col min="26" max="26" width="4.8984375" style="12" hidden="1" customWidth="1"/>
    <col min="27" max="27" width="5.59765625" style="12" hidden="1" customWidth="1"/>
    <col min="28" max="16384" width="8.59765625" style="12"/>
  </cols>
  <sheetData>
    <row r="2" spans="2:27">
      <c r="K2" s="13" t="s">
        <v>48</v>
      </c>
      <c r="L2" s="129"/>
      <c r="M2" s="129"/>
      <c r="U2" s="130" t="s">
        <v>49</v>
      </c>
      <c r="V2" s="130"/>
      <c r="W2" s="14" t="s">
        <v>50</v>
      </c>
    </row>
    <row r="3" spans="2:27">
      <c r="K3" s="13" t="s">
        <v>51</v>
      </c>
      <c r="L3" s="131"/>
      <c r="M3" s="131"/>
      <c r="U3" s="132"/>
      <c r="V3" s="132"/>
      <c r="W3" s="120"/>
    </row>
    <row r="4" spans="2:27">
      <c r="L4" s="15" t="s">
        <v>52</v>
      </c>
      <c r="M4" s="16"/>
      <c r="U4" s="132"/>
      <c r="V4" s="132"/>
      <c r="W4" s="121"/>
    </row>
    <row r="5" spans="2:27">
      <c r="L5" s="15" t="s">
        <v>53</v>
      </c>
      <c r="M5" s="16"/>
      <c r="U5" s="132"/>
      <c r="V5" s="132"/>
      <c r="W5" s="121"/>
    </row>
    <row r="6" spans="2:27" ht="15.75" customHeight="1">
      <c r="B6" s="133">
        <f>B7</f>
        <v>44986</v>
      </c>
      <c r="C6" s="133"/>
      <c r="D6" s="17"/>
      <c r="E6" s="17"/>
      <c r="F6" s="17"/>
      <c r="G6" s="17"/>
      <c r="L6" s="16"/>
      <c r="M6" s="16"/>
      <c r="U6" s="132"/>
      <c r="V6" s="132"/>
      <c r="W6" s="122"/>
    </row>
    <row r="7" spans="2:27" ht="15.75" customHeight="1" thickBot="1">
      <c r="B7" s="148">
        <v>44986</v>
      </c>
      <c r="C7" s="148"/>
      <c r="D7" s="149" t="s">
        <v>54</v>
      </c>
      <c r="E7" s="149"/>
      <c r="F7" s="149"/>
      <c r="G7" s="149"/>
      <c r="H7" s="149"/>
      <c r="I7" s="149"/>
      <c r="J7" s="12" t="s">
        <v>55</v>
      </c>
      <c r="L7" s="18" t="s">
        <v>56</v>
      </c>
      <c r="N7" s="19"/>
      <c r="O7" s="19"/>
      <c r="P7" s="19"/>
      <c r="Q7" s="19"/>
      <c r="R7" s="19"/>
      <c r="S7" s="20"/>
      <c r="T7" s="20"/>
      <c r="U7" s="20"/>
      <c r="V7" s="20"/>
      <c r="W7" s="20"/>
      <c r="X7" s="20"/>
      <c r="Y7" s="20"/>
      <c r="Z7" s="20"/>
      <c r="AA7" s="20"/>
    </row>
    <row r="8" spans="2:27" ht="15" customHeight="1">
      <c r="B8" s="150" t="s">
        <v>57</v>
      </c>
      <c r="C8" s="153" t="s">
        <v>58</v>
      </c>
      <c r="D8" s="156" t="s">
        <v>59</v>
      </c>
      <c r="E8" s="157"/>
      <c r="F8" s="123" t="s">
        <v>60</v>
      </c>
      <c r="G8" s="124"/>
      <c r="H8" s="125"/>
      <c r="I8" s="126" t="s">
        <v>61</v>
      </c>
      <c r="J8" s="127"/>
      <c r="K8" s="128"/>
      <c r="L8" s="123" t="s">
        <v>62</v>
      </c>
      <c r="M8" s="124"/>
      <c r="N8" s="125"/>
      <c r="O8" s="140" t="s">
        <v>63</v>
      </c>
      <c r="P8" s="141"/>
      <c r="Q8" s="141"/>
      <c r="R8" s="142"/>
      <c r="S8" s="143" t="s">
        <v>64</v>
      </c>
      <c r="T8" s="140" t="s">
        <v>65</v>
      </c>
      <c r="U8" s="141"/>
      <c r="V8" s="141"/>
      <c r="W8" s="142"/>
      <c r="X8" s="21"/>
      <c r="Y8" s="21"/>
      <c r="Z8" s="21"/>
      <c r="AA8" s="22"/>
    </row>
    <row r="9" spans="2:27">
      <c r="B9" s="151"/>
      <c r="C9" s="154"/>
      <c r="D9" s="158"/>
      <c r="E9" s="159"/>
      <c r="F9" s="23" t="s">
        <v>66</v>
      </c>
      <c r="G9" s="14" t="s">
        <v>67</v>
      </c>
      <c r="H9" s="24" t="s">
        <v>68</v>
      </c>
      <c r="I9" s="23" t="s">
        <v>66</v>
      </c>
      <c r="J9" s="14" t="s">
        <v>67</v>
      </c>
      <c r="K9" s="24" t="s">
        <v>69</v>
      </c>
      <c r="L9" s="23" t="s">
        <v>70</v>
      </c>
      <c r="M9" s="14" t="s">
        <v>71</v>
      </c>
      <c r="N9" s="24" t="s">
        <v>72</v>
      </c>
      <c r="O9" s="23" t="s">
        <v>70</v>
      </c>
      <c r="P9" s="146" t="s">
        <v>73</v>
      </c>
      <c r="Q9" s="147"/>
      <c r="R9" s="24" t="s">
        <v>68</v>
      </c>
      <c r="S9" s="144"/>
      <c r="T9" s="25" t="s">
        <v>66</v>
      </c>
      <c r="U9" s="146" t="s">
        <v>67</v>
      </c>
      <c r="V9" s="147"/>
      <c r="W9" s="26" t="s">
        <v>68</v>
      </c>
      <c r="X9" s="27"/>
      <c r="Y9" s="27"/>
      <c r="Z9" s="27"/>
      <c r="AA9" s="24"/>
    </row>
    <row r="10" spans="2:27" ht="13.8" thickBot="1">
      <c r="B10" s="152"/>
      <c r="C10" s="155"/>
      <c r="D10" s="160"/>
      <c r="E10" s="161"/>
      <c r="F10" s="28"/>
      <c r="G10" s="29"/>
      <c r="H10" s="30">
        <v>5120</v>
      </c>
      <c r="I10" s="28"/>
      <c r="J10" s="29"/>
      <c r="K10" s="30">
        <v>8825</v>
      </c>
      <c r="L10" s="28"/>
      <c r="M10" s="29"/>
      <c r="N10" s="30">
        <v>7470</v>
      </c>
      <c r="O10" s="28"/>
      <c r="P10" s="31" t="s">
        <v>74</v>
      </c>
      <c r="Q10" s="32"/>
      <c r="R10" s="30">
        <v>10650</v>
      </c>
      <c r="S10" s="145"/>
      <c r="T10" s="33"/>
      <c r="U10" s="31" t="s">
        <v>74</v>
      </c>
      <c r="V10" s="32"/>
      <c r="W10" s="34">
        <v>830</v>
      </c>
      <c r="X10" s="35"/>
      <c r="Y10" s="35"/>
      <c r="Z10" s="35"/>
      <c r="AA10" s="36"/>
    </row>
    <row r="11" spans="2:27">
      <c r="B11" s="37">
        <f>B7</f>
        <v>44986</v>
      </c>
      <c r="C11" s="38">
        <f t="shared" ref="C11:C41" si="0">B11</f>
        <v>44986</v>
      </c>
      <c r="D11" s="39"/>
      <c r="E11" s="40"/>
      <c r="F11" s="41"/>
      <c r="G11" s="42"/>
      <c r="H11" s="43">
        <f>IF(AND(G11="",F11=""),H10,H10+F11-G11)</f>
        <v>5120</v>
      </c>
      <c r="I11" s="44"/>
      <c r="J11" s="45"/>
      <c r="K11" s="43">
        <f>IF(AND(J11="",I11=""),K10,K10+I11-J11)</f>
        <v>8825</v>
      </c>
      <c r="L11" s="44"/>
      <c r="M11" s="45"/>
      <c r="N11" s="43">
        <f>IF(AND(M11="",L11=""),N10,N10+L11-M11)</f>
        <v>7470</v>
      </c>
      <c r="O11" s="44"/>
      <c r="Q11" s="46"/>
      <c r="R11" s="47">
        <f>IF(P11="",R10+O11-Q11,R10+O11-(Q11+P11))</f>
        <v>10650</v>
      </c>
      <c r="S11" s="48" t="str">
        <f ca="1">IF(ISERROR(INDIRECT(MONTH($B$7)&amp;"月度_ＵＬ日間計画!"&amp;ADDRESS(ROW(G11),COLUMN(G11)))),"",INDIRECT(MONTH($B$7)&amp;"月度_ＵＬ日間計画!"&amp;ADDRESS(ROW(G11),COLUMN(G11))))</f>
        <v/>
      </c>
      <c r="T11" s="49"/>
      <c r="U11" s="50"/>
      <c r="V11" s="46"/>
      <c r="W11" s="47">
        <f>IF(U11="",W10+T11-V11,W10+T11-(V11+U11))</f>
        <v>830</v>
      </c>
      <c r="X11" s="48" t="str">
        <f t="shared" ref="X11:X41" ca="1" si="1">IF(ISERROR(INDIRECT(MONTH($B$7)&amp;"月度_ＵＬ日間計画!"&amp;ADDRESS(ROW(F11),COLUMN(F11)))),"",INDIRECT(MONTH($B$7)&amp;"月度_ＵＬ日間計画!"&amp;ADDRESS(ROW(F11),COLUMN(F11))))</f>
        <v/>
      </c>
      <c r="Y11" s="48">
        <f ca="1">IF(ISNA(OFFSET($E$11,MATCH($X11,$E$11:$E11,0)-1,-1)),0,OFFSET($E$11,MATCH($X11,$E$11:$E11,0)-1,-1))</f>
        <v>0</v>
      </c>
      <c r="Z11" s="51" t="e">
        <f ca="1">IF(AND(VLOOKUP($X11,$E$11:$E11,1,0)&lt;&gt;0,Y11&lt;&gt;4),1,IF(AND(VLOOKUP($X11,$E$11:$E11,1,0)&lt;&gt;0,Y11=4),2))</f>
        <v>#N/A</v>
      </c>
      <c r="AA11" s="52" t="e">
        <f t="shared" ref="AA11:AA22" ca="1" si="2">IF(AND($X11&lt;&gt;0,$Z11=1),B11+1,IF(AND($X11&lt;&gt;0,$Z11=2),B11))</f>
        <v>#N/A</v>
      </c>
    </row>
    <row r="12" spans="2:27">
      <c r="B12" s="53">
        <f t="shared" ref="B12:B41" si="3">B11+1</f>
        <v>44987</v>
      </c>
      <c r="C12" s="54">
        <f t="shared" si="0"/>
        <v>44987</v>
      </c>
      <c r="D12" s="39"/>
      <c r="E12" s="55"/>
      <c r="F12" s="56"/>
      <c r="G12" s="42">
        <v>260</v>
      </c>
      <c r="H12" s="57">
        <f t="shared" ref="H12:H41" si="4">IF(AND(G12="",F12=""),H11,H11+F12-G12)</f>
        <v>4860</v>
      </c>
      <c r="I12" s="58"/>
      <c r="J12" s="42">
        <v>575</v>
      </c>
      <c r="K12" s="57">
        <f t="shared" ref="K12:K41" si="5">IF(AND(J12="",I12=""),K11,K11+I12-J12)</f>
        <v>8250</v>
      </c>
      <c r="L12" s="58"/>
      <c r="M12" s="42">
        <v>1170</v>
      </c>
      <c r="N12" s="57">
        <f t="shared" ref="N12:N41" si="6">IF(AND(M12="",L12=""),N11,N11+L12-M12)</f>
        <v>6300</v>
      </c>
      <c r="O12" s="58"/>
      <c r="P12" s="59"/>
      <c r="Q12" s="46"/>
      <c r="R12" s="57">
        <f t="shared" ref="R12:R41" si="7">IF(P12="",R11+O12-Q12,R11+O12-(Q12+P12))</f>
        <v>10650</v>
      </c>
      <c r="S12" s="59" t="str">
        <f ca="1">IF(ISERROR(INDIRECT(MONTH($B$7)&amp;"月度_ＵＬ日間計画!"&amp;ADDRESS(ROW(G12),COLUMN(G12)))),"",INDIRECT(MONTH($B$7)&amp;"月度_ＵＬ日間計画!"&amp;ADDRESS(ROW(G12),COLUMN(G12))))</f>
        <v/>
      </c>
      <c r="T12" s="60"/>
      <c r="U12" s="61"/>
      <c r="V12" s="62"/>
      <c r="W12" s="57">
        <f t="shared" ref="W12:W41" si="8">IF(U12="",W11+T12-V12,W11+T12-(V12+U12))</f>
        <v>830</v>
      </c>
      <c r="X12" s="59" t="str">
        <f t="shared" ca="1" si="1"/>
        <v/>
      </c>
      <c r="Y12" s="59">
        <f ca="1">IF(ISNA(OFFSET($E$11,MATCH($X12,$E$11:$E12,0)-1,-1)),0,OFFSET($E$11,MATCH($X12,$E$11:$E12,0)-1,-1))</f>
        <v>0</v>
      </c>
      <c r="Z12" s="63" t="e">
        <f ca="1">IF(AND(VLOOKUP($X12,$E$11:$E12,1,0)&lt;&gt;0,Y12&lt;&gt;4),1,IF(AND(VLOOKUP($X12,$E$11:$E12,1,0)&lt;&gt;0,Y12=4),2))</f>
        <v>#N/A</v>
      </c>
      <c r="AA12" s="64" t="e">
        <f t="shared" ca="1" si="2"/>
        <v>#N/A</v>
      </c>
    </row>
    <row r="13" spans="2:27">
      <c r="B13" s="53">
        <f t="shared" si="3"/>
        <v>44988</v>
      </c>
      <c r="C13" s="54">
        <f t="shared" si="0"/>
        <v>44988</v>
      </c>
      <c r="D13" s="39"/>
      <c r="E13" s="55"/>
      <c r="F13" s="56"/>
      <c r="G13" s="42"/>
      <c r="H13" s="57">
        <f t="shared" si="4"/>
        <v>4860</v>
      </c>
      <c r="I13" s="58"/>
      <c r="J13" s="42"/>
      <c r="K13" s="57">
        <f t="shared" si="5"/>
        <v>8250</v>
      </c>
      <c r="L13" s="58"/>
      <c r="M13" s="42"/>
      <c r="N13" s="57">
        <f t="shared" si="6"/>
        <v>6300</v>
      </c>
      <c r="O13" s="58"/>
      <c r="P13" s="59"/>
      <c r="Q13" s="46"/>
      <c r="R13" s="57">
        <f t="shared" si="7"/>
        <v>10650</v>
      </c>
      <c r="S13" s="59" t="str">
        <f ca="1">IF(ISERROR(INDIRECT(MONTH($B$7)&amp;"月度_ＵＬ日間計画!"&amp;ADDRESS(ROW(G13),COLUMN(G13)))),"",INDIRECT(MONTH($B$7)&amp;"月度_ＵＬ日間計画!"&amp;ADDRESS(ROW(G13),COLUMN(G13))))</f>
        <v/>
      </c>
      <c r="T13" s="60"/>
      <c r="U13" s="61"/>
      <c r="V13" s="62"/>
      <c r="W13" s="57">
        <f t="shared" si="8"/>
        <v>830</v>
      </c>
      <c r="X13" s="59" t="str">
        <f t="shared" ca="1" si="1"/>
        <v/>
      </c>
      <c r="Y13" s="59">
        <f ca="1">IF(ISNA(OFFSET($E$11,MATCH($X13,$E$11:$E13,0)-1,-1)),0,OFFSET($E$11,MATCH($X13,$E$11:$E13,0)-1,-1))</f>
        <v>0</v>
      </c>
      <c r="Z13" s="63" t="e">
        <f ca="1">IF(AND(VLOOKUP($X13,$E$11:$E13,1,0)&lt;&gt;0,Y13&lt;&gt;4),1,IF(AND(VLOOKUP($X13,$E$11:$E13,1,0)&lt;&gt;0,Y13=4),2))</f>
        <v>#N/A</v>
      </c>
      <c r="AA13" s="64" t="e">
        <f t="shared" ca="1" si="2"/>
        <v>#N/A</v>
      </c>
    </row>
    <row r="14" spans="2:27">
      <c r="B14" s="53">
        <f t="shared" si="3"/>
        <v>44989</v>
      </c>
      <c r="C14" s="54">
        <f t="shared" si="0"/>
        <v>44989</v>
      </c>
      <c r="D14" s="39"/>
      <c r="E14" s="55"/>
      <c r="F14" s="56"/>
      <c r="G14" s="42"/>
      <c r="H14" s="57">
        <f t="shared" si="4"/>
        <v>4860</v>
      </c>
      <c r="I14" s="58"/>
      <c r="J14" s="42"/>
      <c r="K14" s="57">
        <f t="shared" si="5"/>
        <v>8250</v>
      </c>
      <c r="L14" s="58"/>
      <c r="M14" s="42"/>
      <c r="N14" s="57">
        <f t="shared" si="6"/>
        <v>6300</v>
      </c>
      <c r="O14" s="58"/>
      <c r="P14" s="59"/>
      <c r="Q14" s="46"/>
      <c r="R14" s="57">
        <f t="shared" si="7"/>
        <v>10650</v>
      </c>
      <c r="S14" s="59" t="str">
        <f ca="1">IF(ISERROR(INDIRECT(MONTH($B$7)&amp;"月度_ＵＬ日間計画!"&amp;ADDRESS(ROW(G14),COLUMN(G14)))),"",INDIRECT(MONTH($B$7)&amp;"月度_ＵＬ日間計画!"&amp;ADDRESS(ROW(G14),COLUMN(G14))))</f>
        <v/>
      </c>
      <c r="T14" s="60"/>
      <c r="U14" s="61"/>
      <c r="V14" s="62"/>
      <c r="W14" s="57">
        <f t="shared" si="8"/>
        <v>830</v>
      </c>
      <c r="X14" s="59" t="str">
        <f t="shared" ca="1" si="1"/>
        <v/>
      </c>
      <c r="Y14" s="59">
        <f ca="1">IF(ISNA(OFFSET($E$11,MATCH($X14,$E$11:$E14,0)-1,-1)),0,OFFSET($E$11,MATCH($X14,$E$11:$E14,0)-1,-1))</f>
        <v>0</v>
      </c>
      <c r="Z14" s="63" t="e">
        <f ca="1">IF(AND(VLOOKUP($X14,$E$11:$E14,1,0)&lt;&gt;0,Y14&lt;&gt;4),1,IF(AND(VLOOKUP($X14,$E$11:$E14,1,0)&lt;&gt;0,Y14=4),2))</f>
        <v>#N/A</v>
      </c>
      <c r="AA14" s="64" t="e">
        <f t="shared" ca="1" si="2"/>
        <v>#N/A</v>
      </c>
    </row>
    <row r="15" spans="2:27">
      <c r="B15" s="53">
        <f t="shared" si="3"/>
        <v>44990</v>
      </c>
      <c r="C15" s="54">
        <f t="shared" si="0"/>
        <v>44990</v>
      </c>
      <c r="D15" s="39"/>
      <c r="E15" s="55"/>
      <c r="F15" s="56"/>
      <c r="G15" s="42"/>
      <c r="H15" s="57">
        <f t="shared" si="4"/>
        <v>4860</v>
      </c>
      <c r="I15" s="58"/>
      <c r="J15" s="42"/>
      <c r="K15" s="57">
        <f t="shared" si="5"/>
        <v>8250</v>
      </c>
      <c r="L15" s="58"/>
      <c r="M15" s="42"/>
      <c r="N15" s="57">
        <f t="shared" si="6"/>
        <v>6300</v>
      </c>
      <c r="O15" s="58"/>
      <c r="P15" s="59"/>
      <c r="Q15" s="46"/>
      <c r="R15" s="57">
        <f t="shared" si="7"/>
        <v>10650</v>
      </c>
      <c r="S15" s="59" t="str">
        <f ca="1">IF(ISERROR(INDIRECT(MONTH($B$7)&amp;"月度_ＵＬ日間計画!"&amp;ADDRESS(ROW(G15),COLUMN(G15)))),"",INDIRECT(MONTH($B$7)&amp;"月度_ＵＬ日間計画!"&amp;ADDRESS(ROW(G15),COLUMN(G15))))</f>
        <v/>
      </c>
      <c r="T15" s="60"/>
      <c r="U15" s="61"/>
      <c r="V15" s="62"/>
      <c r="W15" s="57">
        <f t="shared" si="8"/>
        <v>830</v>
      </c>
      <c r="X15" s="59" t="str">
        <f t="shared" ca="1" si="1"/>
        <v/>
      </c>
      <c r="Y15" s="59">
        <f ca="1">IF(ISNA(OFFSET($E$11,MATCH($X15,$E$11:$E15,0)-1,-1)),0,OFFSET($E$11,MATCH($X15,$E$11:$E15,0)-1,-1))</f>
        <v>0</v>
      </c>
      <c r="Z15" s="63" t="e">
        <f ca="1">IF(AND(VLOOKUP($X15,$E$11:$E15,1,0)&lt;&gt;0,Y15&lt;&gt;4),1,IF(AND(VLOOKUP($X15,$E$11:$E15,1,0)&lt;&gt;0,Y15=4),2))</f>
        <v>#N/A</v>
      </c>
      <c r="AA15" s="64" t="e">
        <f t="shared" ca="1" si="2"/>
        <v>#N/A</v>
      </c>
    </row>
    <row r="16" spans="2:27">
      <c r="B16" s="53">
        <f t="shared" si="3"/>
        <v>44991</v>
      </c>
      <c r="C16" s="54">
        <f t="shared" si="0"/>
        <v>44991</v>
      </c>
      <c r="D16" s="39"/>
      <c r="E16" s="55"/>
      <c r="F16" s="56"/>
      <c r="G16" s="42">
        <v>260</v>
      </c>
      <c r="H16" s="57">
        <f t="shared" si="4"/>
        <v>4600</v>
      </c>
      <c r="I16" s="58"/>
      <c r="J16" s="42">
        <v>575</v>
      </c>
      <c r="K16" s="57">
        <f t="shared" si="5"/>
        <v>7675</v>
      </c>
      <c r="L16" s="58"/>
      <c r="M16" s="42">
        <v>1170</v>
      </c>
      <c r="N16" s="57">
        <f t="shared" si="6"/>
        <v>5130</v>
      </c>
      <c r="O16" s="58"/>
      <c r="P16" s="59"/>
      <c r="Q16" s="46"/>
      <c r="R16" s="57">
        <f t="shared" si="7"/>
        <v>10650</v>
      </c>
      <c r="S16" s="59" t="str">
        <f t="shared" ref="S16:S41" ca="1" si="9">IF(ISERROR(INDIRECT(MONTH($B$7)&amp;"月度_ＵＬ日間計画!"&amp;ADDRESS(ROW(G16),COLUMN(G16)))),"",INDIRECT(MONTH($B$7)&amp;"月度_ＵＬ日間計画!"&amp;ADDRESS(ROW(G16),COLUMN(G16))))</f>
        <v/>
      </c>
      <c r="T16" s="60"/>
      <c r="U16" s="61"/>
      <c r="V16" s="62"/>
      <c r="W16" s="57">
        <f t="shared" si="8"/>
        <v>830</v>
      </c>
      <c r="X16" s="59" t="str">
        <f t="shared" ca="1" si="1"/>
        <v/>
      </c>
      <c r="Y16" s="59">
        <f ca="1">IF(ISNA(OFFSET($E$11,MATCH($X16,$E$11:$E16,0)-1,-1)),0,OFFSET($E$11,MATCH($X16,$E$11:$E16,0)-1,-1))</f>
        <v>0</v>
      </c>
      <c r="Z16" s="63" t="e">
        <f ca="1">IF(AND(VLOOKUP($X16,$E$11:$E16,1,0)&lt;&gt;0,Y16&lt;&gt;4),1,IF(AND(VLOOKUP($X16,$E$11:$E16,1,0)&lt;&gt;0,Y16=4),2))</f>
        <v>#N/A</v>
      </c>
      <c r="AA16" s="64" t="e">
        <f t="shared" ca="1" si="2"/>
        <v>#N/A</v>
      </c>
    </row>
    <row r="17" spans="2:27">
      <c r="B17" s="53">
        <f t="shared" si="3"/>
        <v>44992</v>
      </c>
      <c r="C17" s="54">
        <f t="shared" si="0"/>
        <v>44992</v>
      </c>
      <c r="D17" s="39"/>
      <c r="E17" s="55"/>
      <c r="F17" s="56"/>
      <c r="G17" s="42">
        <v>260</v>
      </c>
      <c r="H17" s="57">
        <f t="shared" si="4"/>
        <v>4340</v>
      </c>
      <c r="I17" s="58"/>
      <c r="J17" s="42">
        <v>575</v>
      </c>
      <c r="K17" s="57">
        <f t="shared" si="5"/>
        <v>7100</v>
      </c>
      <c r="L17" s="58"/>
      <c r="M17" s="42">
        <v>1170</v>
      </c>
      <c r="N17" s="57">
        <f t="shared" si="6"/>
        <v>3960</v>
      </c>
      <c r="O17" s="58"/>
      <c r="P17" s="65"/>
      <c r="Q17" s="46"/>
      <c r="R17" s="57">
        <f t="shared" si="7"/>
        <v>10650</v>
      </c>
      <c r="S17" s="59" t="str">
        <f t="shared" ca="1" si="9"/>
        <v/>
      </c>
      <c r="T17" s="60"/>
      <c r="U17" s="61"/>
      <c r="V17" s="62"/>
      <c r="W17" s="57">
        <f t="shared" si="8"/>
        <v>830</v>
      </c>
      <c r="X17" s="59" t="str">
        <f t="shared" ca="1" si="1"/>
        <v/>
      </c>
      <c r="Y17" s="59">
        <f ca="1">IF(ISNA(OFFSET($E$11,MATCH($X17,$E$11:$E17,0)-1,-1)),0,OFFSET($E$11,MATCH($X17,$E$11:$E17,0)-1,-1))</f>
        <v>0</v>
      </c>
      <c r="Z17" s="63" t="e">
        <f ca="1">IF(AND(VLOOKUP($X17,$E$11:$E17,1,0)&lt;&gt;0,Y17&lt;&gt;4),1,IF(AND(VLOOKUP($X17,$E$11:$E17,1,0)&lt;&gt;0,Y17=4),2))</f>
        <v>#N/A</v>
      </c>
      <c r="AA17" s="64" t="e">
        <f t="shared" ca="1" si="2"/>
        <v>#N/A</v>
      </c>
    </row>
    <row r="18" spans="2:27">
      <c r="B18" s="53">
        <f t="shared" si="3"/>
        <v>44993</v>
      </c>
      <c r="C18" s="54">
        <f t="shared" si="0"/>
        <v>44993</v>
      </c>
      <c r="D18" s="39"/>
      <c r="E18" s="55"/>
      <c r="F18" s="56"/>
      <c r="G18" s="42"/>
      <c r="H18" s="57">
        <f t="shared" si="4"/>
        <v>4340</v>
      </c>
      <c r="I18" s="58"/>
      <c r="J18" s="42"/>
      <c r="K18" s="57">
        <f t="shared" si="5"/>
        <v>7100</v>
      </c>
      <c r="L18" s="58"/>
      <c r="M18" s="42"/>
      <c r="N18" s="57">
        <f t="shared" si="6"/>
        <v>3960</v>
      </c>
      <c r="O18" s="58"/>
      <c r="P18" s="59"/>
      <c r="Q18" s="46"/>
      <c r="R18" s="57">
        <f t="shared" si="7"/>
        <v>10650</v>
      </c>
      <c r="S18" s="59" t="str">
        <f t="shared" ca="1" si="9"/>
        <v/>
      </c>
      <c r="T18" s="60"/>
      <c r="U18" s="61"/>
      <c r="V18" s="62"/>
      <c r="W18" s="57">
        <f t="shared" si="8"/>
        <v>830</v>
      </c>
      <c r="X18" s="59" t="str">
        <f t="shared" ca="1" si="1"/>
        <v/>
      </c>
      <c r="Y18" s="59">
        <f ca="1">IF(ISNA(OFFSET($E$11,MATCH($X18,$E$11:$E18,0)-1,-1)),0,OFFSET($E$11,MATCH($X18,$E$11:$E18,0)-1,-1))</f>
        <v>0</v>
      </c>
      <c r="Z18" s="63" t="e">
        <f ca="1">IF(AND(VLOOKUP($X18,$E$11:$E18,1,0)&lt;&gt;0,Y18&lt;&gt;4),1,IF(AND(VLOOKUP($X18,$E$11:$E18,1,0)&lt;&gt;0,Y18=4),2))</f>
        <v>#N/A</v>
      </c>
      <c r="AA18" s="64" t="e">
        <f t="shared" ca="1" si="2"/>
        <v>#N/A</v>
      </c>
    </row>
    <row r="19" spans="2:27">
      <c r="B19" s="53">
        <f t="shared" si="3"/>
        <v>44994</v>
      </c>
      <c r="C19" s="54">
        <f t="shared" si="0"/>
        <v>44994</v>
      </c>
      <c r="D19" s="39"/>
      <c r="E19" s="55"/>
      <c r="F19" s="56"/>
      <c r="G19" s="42"/>
      <c r="H19" s="57">
        <f t="shared" si="4"/>
        <v>4340</v>
      </c>
      <c r="I19" s="58"/>
      <c r="J19" s="42"/>
      <c r="K19" s="57">
        <f t="shared" si="5"/>
        <v>7100</v>
      </c>
      <c r="L19" s="58"/>
      <c r="M19" s="42"/>
      <c r="N19" s="57">
        <f t="shared" si="6"/>
        <v>3960</v>
      </c>
      <c r="O19" s="58"/>
      <c r="P19" s="59"/>
      <c r="Q19" s="46"/>
      <c r="R19" s="57">
        <f t="shared" si="7"/>
        <v>10650</v>
      </c>
      <c r="S19" s="59" t="str">
        <f t="shared" ca="1" si="9"/>
        <v/>
      </c>
      <c r="T19" s="66"/>
      <c r="U19" s="61"/>
      <c r="V19" s="62"/>
      <c r="W19" s="57">
        <f t="shared" si="8"/>
        <v>830</v>
      </c>
      <c r="X19" s="59" t="str">
        <f t="shared" ca="1" si="1"/>
        <v/>
      </c>
      <c r="Y19" s="59">
        <f ca="1">IF(ISNA(OFFSET($E$11,MATCH($X19,$E$11:$E19,0)-1,-1)),0,OFFSET($E$11,MATCH($X19,$E$11:$E19,0)-1,-1))</f>
        <v>0</v>
      </c>
      <c r="Z19" s="63" t="e">
        <f ca="1">IF(AND(VLOOKUP($X19,$E$11:$E19,1,0)&lt;&gt;0,Y19&lt;&gt;4),1,IF(AND(VLOOKUP($X19,$E$11:$E19,1,0)&lt;&gt;0,Y19=4),2))</f>
        <v>#N/A</v>
      </c>
      <c r="AA19" s="64" t="e">
        <f t="shared" ca="1" si="2"/>
        <v>#N/A</v>
      </c>
    </row>
    <row r="20" spans="2:27">
      <c r="B20" s="53">
        <f t="shared" si="3"/>
        <v>44995</v>
      </c>
      <c r="C20" s="54">
        <f t="shared" si="0"/>
        <v>44995</v>
      </c>
      <c r="D20" s="39"/>
      <c r="E20" s="55"/>
      <c r="F20" s="56"/>
      <c r="G20" s="42"/>
      <c r="H20" s="57">
        <f t="shared" si="4"/>
        <v>4340</v>
      </c>
      <c r="I20" s="58"/>
      <c r="J20" s="42"/>
      <c r="K20" s="57">
        <f t="shared" si="5"/>
        <v>7100</v>
      </c>
      <c r="L20" s="58">
        <v>5300</v>
      </c>
      <c r="M20" s="42"/>
      <c r="N20" s="57">
        <f t="shared" si="6"/>
        <v>9260</v>
      </c>
      <c r="O20" s="58"/>
      <c r="P20" s="59"/>
      <c r="Q20" s="46"/>
      <c r="R20" s="57">
        <f t="shared" si="7"/>
        <v>10650</v>
      </c>
      <c r="S20" s="59" t="str">
        <f t="shared" ca="1" si="9"/>
        <v/>
      </c>
      <c r="T20" s="60"/>
      <c r="U20" s="61"/>
      <c r="V20" s="62"/>
      <c r="W20" s="57">
        <f t="shared" si="8"/>
        <v>830</v>
      </c>
      <c r="X20" s="59" t="str">
        <f t="shared" ca="1" si="1"/>
        <v/>
      </c>
      <c r="Y20" s="59">
        <f ca="1">IF(ISNA(OFFSET($E$11,MATCH($X20,$E$11:$E20,0)-1,-1)),0,OFFSET($E$11,MATCH($X20,$E$11:$E20,0)-1,-1))</f>
        <v>0</v>
      </c>
      <c r="Z20" s="63" t="e">
        <f ca="1">IF(AND(VLOOKUP($X20,$E$11:$E20,1,0)&lt;&gt;0,Y20&lt;&gt;4),1,IF(AND(VLOOKUP($X20,$E$11:$E20,1,0)&lt;&gt;0,Y20=4),2))</f>
        <v>#N/A</v>
      </c>
      <c r="AA20" s="64" t="e">
        <f t="shared" ca="1" si="2"/>
        <v>#N/A</v>
      </c>
    </row>
    <row r="21" spans="2:27">
      <c r="B21" s="53">
        <f t="shared" si="3"/>
        <v>44996</v>
      </c>
      <c r="C21" s="54">
        <f t="shared" si="0"/>
        <v>44996</v>
      </c>
      <c r="D21" s="39"/>
      <c r="E21" s="55"/>
      <c r="F21" s="56"/>
      <c r="G21" s="42"/>
      <c r="H21" s="57">
        <f t="shared" si="4"/>
        <v>4340</v>
      </c>
      <c r="I21" s="58"/>
      <c r="J21" s="42"/>
      <c r="K21" s="57">
        <f t="shared" si="5"/>
        <v>7100</v>
      </c>
      <c r="L21" s="58"/>
      <c r="M21" s="42"/>
      <c r="N21" s="57">
        <f t="shared" si="6"/>
        <v>9260</v>
      </c>
      <c r="O21" s="58"/>
      <c r="P21" s="59"/>
      <c r="Q21" s="46"/>
      <c r="R21" s="57">
        <f t="shared" si="7"/>
        <v>10650</v>
      </c>
      <c r="S21" s="59" t="str">
        <f t="shared" ca="1" si="9"/>
        <v/>
      </c>
      <c r="T21" s="60"/>
      <c r="U21" s="61"/>
      <c r="V21" s="62"/>
      <c r="W21" s="57">
        <f t="shared" si="8"/>
        <v>830</v>
      </c>
      <c r="X21" s="59" t="str">
        <f t="shared" ca="1" si="1"/>
        <v/>
      </c>
      <c r="Y21" s="59">
        <f ca="1">IF(ISNA(OFFSET($E$11,MATCH($X21,$E$11:$E21,0)-1,-1)),0,OFFSET($E$11,MATCH($X21,$E$11:$E21,0)-1,-1))</f>
        <v>0</v>
      </c>
      <c r="Z21" s="63" t="e">
        <f ca="1">IF(AND(VLOOKUP($X21,$E$11:$E21,1,0)&lt;&gt;0,Y21&lt;&gt;4),1,IF(AND(VLOOKUP($X21,$E$11:$E21,1,0)&lt;&gt;0,Y21=4),2))</f>
        <v>#N/A</v>
      </c>
      <c r="AA21" s="64" t="e">
        <f t="shared" ca="1" si="2"/>
        <v>#N/A</v>
      </c>
    </row>
    <row r="22" spans="2:27">
      <c r="B22" s="53">
        <f t="shared" si="3"/>
        <v>44997</v>
      </c>
      <c r="C22" s="54">
        <f t="shared" si="0"/>
        <v>44997</v>
      </c>
      <c r="D22" s="39"/>
      <c r="E22" s="55"/>
      <c r="F22" s="56"/>
      <c r="G22" s="42"/>
      <c r="H22" s="57">
        <f t="shared" si="4"/>
        <v>4340</v>
      </c>
      <c r="I22" s="58"/>
      <c r="J22" s="42"/>
      <c r="K22" s="57">
        <f>IF(AND(J22="",I22=""),K21,K21+I22-J22)</f>
        <v>7100</v>
      </c>
      <c r="L22" s="58"/>
      <c r="M22" s="42"/>
      <c r="N22" s="57">
        <f t="shared" si="6"/>
        <v>9260</v>
      </c>
      <c r="O22" s="58"/>
      <c r="P22" s="59"/>
      <c r="Q22" s="46"/>
      <c r="R22" s="57">
        <f t="shared" si="7"/>
        <v>10650</v>
      </c>
      <c r="S22" s="59" t="str">
        <f t="shared" ca="1" si="9"/>
        <v/>
      </c>
      <c r="T22" s="60"/>
      <c r="U22" s="61"/>
      <c r="V22" s="62"/>
      <c r="W22" s="57">
        <f t="shared" si="8"/>
        <v>830</v>
      </c>
      <c r="X22" s="59" t="str">
        <f t="shared" ca="1" si="1"/>
        <v/>
      </c>
      <c r="Y22" s="59">
        <f ca="1">IF(ISNA(OFFSET($E$11,MATCH($X22,$E$11:$E22,0)-1,-1)),0,OFFSET($E$11,MATCH($X22,$E$11:$E22,0)-1,-1))</f>
        <v>0</v>
      </c>
      <c r="Z22" s="63" t="e">
        <f ca="1">IF(AND(VLOOKUP($X22,$E$11:$E22,1,0)&lt;&gt;0,Y22&lt;&gt;4),1,IF(AND(VLOOKUP($X22,$E$11:$E22,1,0)&lt;&gt;0,Y22=4),2))</f>
        <v>#N/A</v>
      </c>
      <c r="AA22" s="64" t="e">
        <f t="shared" ca="1" si="2"/>
        <v>#N/A</v>
      </c>
    </row>
    <row r="23" spans="2:27">
      <c r="B23" s="53">
        <f t="shared" si="3"/>
        <v>44998</v>
      </c>
      <c r="C23" s="54">
        <f t="shared" si="0"/>
        <v>44998</v>
      </c>
      <c r="D23" s="39"/>
      <c r="E23" s="55"/>
      <c r="F23" s="56"/>
      <c r="G23" s="42"/>
      <c r="H23" s="57">
        <f t="shared" si="4"/>
        <v>4340</v>
      </c>
      <c r="I23" s="58"/>
      <c r="J23" s="42"/>
      <c r="K23" s="57">
        <f>IF(AND(J23="",I23=""),K22,K22+I23-J23)</f>
        <v>7100</v>
      </c>
      <c r="L23" s="58"/>
      <c r="M23" s="42"/>
      <c r="N23" s="57">
        <f t="shared" si="6"/>
        <v>9260</v>
      </c>
      <c r="O23" s="58"/>
      <c r="P23" s="59"/>
      <c r="Q23" s="46"/>
      <c r="R23" s="57">
        <f t="shared" si="7"/>
        <v>10650</v>
      </c>
      <c r="S23" s="59" t="str">
        <f t="shared" ca="1" si="9"/>
        <v/>
      </c>
      <c r="T23" s="66"/>
      <c r="U23" s="61"/>
      <c r="V23" s="62"/>
      <c r="W23" s="57">
        <f t="shared" si="8"/>
        <v>830</v>
      </c>
      <c r="X23" s="59" t="str">
        <f t="shared" ca="1" si="1"/>
        <v/>
      </c>
      <c r="Y23" s="59">
        <f ca="1">IF(ISNA(OFFSET($E$11,MATCH($X23,$E$11:$E23,0)-1,-1)),0,OFFSET($E$11,MATCH($X23,$E$11:$E23,0)-1,-1))</f>
        <v>0</v>
      </c>
      <c r="Z23" s="63" t="e">
        <f ca="1">IF(AND(VLOOKUP($X23,$E$11:$E23,1,0)&lt;&gt;0,Y23&lt;&gt;4),1,IF(AND(VLOOKUP($X23,$E$11:$E23,1,0)&lt;&gt;0,Y23=4),2))</f>
        <v>#N/A</v>
      </c>
      <c r="AA23" s="64" t="e">
        <f ca="1">IF(AND($X23&lt;&gt;0,$Z23=1),B23+1,IF(AND($X23&lt;&gt;0,$Z23=2),B23))</f>
        <v>#N/A</v>
      </c>
    </row>
    <row r="24" spans="2:27">
      <c r="B24" s="53">
        <f t="shared" si="3"/>
        <v>44999</v>
      </c>
      <c r="C24" s="54">
        <f t="shared" si="0"/>
        <v>44999</v>
      </c>
      <c r="D24" s="39"/>
      <c r="E24" s="55"/>
      <c r="F24" s="56"/>
      <c r="G24" s="42">
        <v>260</v>
      </c>
      <c r="H24" s="57">
        <f t="shared" si="4"/>
        <v>4080</v>
      </c>
      <c r="I24" s="58"/>
      <c r="J24" s="42">
        <v>575</v>
      </c>
      <c r="K24" s="57">
        <f t="shared" si="5"/>
        <v>6525</v>
      </c>
      <c r="L24" s="58"/>
      <c r="M24" s="42">
        <v>1170</v>
      </c>
      <c r="N24" s="61">
        <f t="shared" si="6"/>
        <v>8090</v>
      </c>
      <c r="O24" s="58"/>
      <c r="P24" s="59"/>
      <c r="Q24" s="46"/>
      <c r="R24" s="57">
        <f t="shared" si="7"/>
        <v>10650</v>
      </c>
      <c r="S24" s="59" t="str">
        <f t="shared" ca="1" si="9"/>
        <v/>
      </c>
      <c r="T24" s="60"/>
      <c r="U24" s="61"/>
      <c r="V24" s="62"/>
      <c r="W24" s="57">
        <f t="shared" si="8"/>
        <v>830</v>
      </c>
      <c r="X24" s="59" t="str">
        <f t="shared" ca="1" si="1"/>
        <v/>
      </c>
      <c r="Y24" s="59">
        <f ca="1">IF(ISNA(OFFSET($E$11,MATCH($X24,$E$11:$E24,0)-1,-1)),0,OFFSET($E$11,MATCH($X24,$E$11:$E24,0)-1,-1))</f>
        <v>0</v>
      </c>
      <c r="Z24" s="63" t="e">
        <f ca="1">IF(AND(VLOOKUP($X24,$E$11:$E24,1,0)&lt;&gt;0,Y24&lt;&gt;4),1,IF(AND(VLOOKUP($X24,$E$11:$E24,1,0)&lt;&gt;0,Y24=4),2))</f>
        <v>#N/A</v>
      </c>
      <c r="AA24" s="64" t="e">
        <f t="shared" ref="AA24:AA41" ca="1" si="10">IF(AND($X24&lt;&gt;0,$Z24=1),B24+1,IF(AND($X24&lt;&gt;0,$Z24=2),B24))</f>
        <v>#N/A</v>
      </c>
    </row>
    <row r="25" spans="2:27">
      <c r="B25" s="53">
        <f t="shared" si="3"/>
        <v>45000</v>
      </c>
      <c r="C25" s="54">
        <f t="shared" si="0"/>
        <v>45000</v>
      </c>
      <c r="D25" s="39"/>
      <c r="E25" s="55"/>
      <c r="F25" s="56"/>
      <c r="G25" s="42">
        <v>260</v>
      </c>
      <c r="H25" s="57">
        <f t="shared" si="4"/>
        <v>3820</v>
      </c>
      <c r="I25" s="58">
        <v>5000</v>
      </c>
      <c r="J25" s="42">
        <v>575</v>
      </c>
      <c r="K25" s="57">
        <f t="shared" si="5"/>
        <v>10950</v>
      </c>
      <c r="L25" s="58"/>
      <c r="M25" s="42">
        <v>1170</v>
      </c>
      <c r="N25" s="57">
        <f t="shared" si="6"/>
        <v>6920</v>
      </c>
      <c r="O25" s="58"/>
      <c r="P25" s="59"/>
      <c r="Q25" s="46"/>
      <c r="R25" s="57">
        <f t="shared" si="7"/>
        <v>10650</v>
      </c>
      <c r="S25" s="59" t="str">
        <f t="shared" ca="1" si="9"/>
        <v/>
      </c>
      <c r="T25" s="60"/>
      <c r="U25" s="61"/>
      <c r="V25" s="62"/>
      <c r="W25" s="57">
        <f t="shared" si="8"/>
        <v>830</v>
      </c>
      <c r="X25" s="59" t="str">
        <f t="shared" ca="1" si="1"/>
        <v/>
      </c>
      <c r="Y25" s="59">
        <f ca="1">IF(ISNA(OFFSET($E$11,MATCH($X25,$E$11:$E25,0)-1,-1)),0,OFFSET($E$11,MATCH($X25,$E$11:$E25,0)-1,-1))</f>
        <v>0</v>
      </c>
      <c r="Z25" s="63" t="e">
        <f ca="1">IF(AND(VLOOKUP($X25,$E$11:$E25,1,0)&lt;&gt;0,Y25&lt;&gt;4),1,IF(AND(VLOOKUP($X25,$E$11:$E25,1,0)&lt;&gt;0,Y25=4),2))</f>
        <v>#N/A</v>
      </c>
      <c r="AA25" s="64" t="e">
        <f t="shared" ca="1" si="10"/>
        <v>#N/A</v>
      </c>
    </row>
    <row r="26" spans="2:27">
      <c r="B26" s="53">
        <f t="shared" si="3"/>
        <v>45001</v>
      </c>
      <c r="C26" s="54">
        <f t="shared" si="0"/>
        <v>45001</v>
      </c>
      <c r="D26" s="39"/>
      <c r="E26" s="55"/>
      <c r="F26" s="56"/>
      <c r="G26" s="42"/>
      <c r="H26" s="57">
        <f t="shared" si="4"/>
        <v>3820</v>
      </c>
      <c r="I26" s="58"/>
      <c r="J26" s="42"/>
      <c r="K26" s="57">
        <f t="shared" si="5"/>
        <v>10950</v>
      </c>
      <c r="L26" s="58"/>
      <c r="M26" s="42"/>
      <c r="N26" s="57">
        <f t="shared" si="6"/>
        <v>6920</v>
      </c>
      <c r="O26" s="58"/>
      <c r="P26" s="59"/>
      <c r="Q26" s="46"/>
      <c r="R26" s="57">
        <f t="shared" si="7"/>
        <v>10650</v>
      </c>
      <c r="S26" s="59" t="str">
        <f t="shared" ca="1" si="9"/>
        <v/>
      </c>
      <c r="T26" s="60"/>
      <c r="U26" s="61"/>
      <c r="V26" s="62"/>
      <c r="W26" s="57">
        <f t="shared" si="8"/>
        <v>830</v>
      </c>
      <c r="X26" s="59" t="str">
        <f t="shared" ca="1" si="1"/>
        <v/>
      </c>
      <c r="Y26" s="59">
        <f ca="1">IF(ISNA(OFFSET($E$11,MATCH($X26,$E$11:$E26,0)-1,-1)),0,OFFSET($E$11,MATCH($X26,$E$11:$E26,0)-1,-1))</f>
        <v>0</v>
      </c>
      <c r="Z26" s="63" t="e">
        <f ca="1">IF(AND(VLOOKUP($X26,$E$11:$E26,1,0)&lt;&gt;0,Y26&lt;&gt;4),1,IF(AND(VLOOKUP($X26,$E$11:$E26,1,0)&lt;&gt;0,Y26=4),2))</f>
        <v>#N/A</v>
      </c>
      <c r="AA26" s="64" t="e">
        <f t="shared" ca="1" si="10"/>
        <v>#N/A</v>
      </c>
    </row>
    <row r="27" spans="2:27">
      <c r="B27" s="53">
        <f t="shared" si="3"/>
        <v>45002</v>
      </c>
      <c r="C27" s="54">
        <f t="shared" si="0"/>
        <v>45002</v>
      </c>
      <c r="D27" s="39"/>
      <c r="E27" s="55"/>
      <c r="F27" s="56"/>
      <c r="G27" s="42"/>
      <c r="H27" s="57">
        <f t="shared" si="4"/>
        <v>3820</v>
      </c>
      <c r="I27" s="58"/>
      <c r="J27" s="42"/>
      <c r="K27" s="57">
        <f t="shared" si="5"/>
        <v>10950</v>
      </c>
      <c r="L27" s="58"/>
      <c r="M27" s="42"/>
      <c r="N27" s="57">
        <f t="shared" si="6"/>
        <v>6920</v>
      </c>
      <c r="O27" s="58"/>
      <c r="P27" s="59"/>
      <c r="Q27" s="46"/>
      <c r="R27" s="57">
        <f t="shared" si="7"/>
        <v>10650</v>
      </c>
      <c r="S27" s="59" t="str">
        <f t="shared" ca="1" si="9"/>
        <v/>
      </c>
      <c r="T27" s="60"/>
      <c r="U27" s="61"/>
      <c r="V27" s="62"/>
      <c r="W27" s="57">
        <f t="shared" si="8"/>
        <v>830</v>
      </c>
      <c r="X27" s="59" t="str">
        <f t="shared" ca="1" si="1"/>
        <v/>
      </c>
      <c r="Y27" s="59">
        <f ca="1">IF(ISNA(OFFSET($E$11,MATCH($X27,$E$11:$E27,0)-1,-1)),0,OFFSET($E$11,MATCH($X27,$E$11:$E27,0)-1,-1))</f>
        <v>0</v>
      </c>
      <c r="Z27" s="63" t="e">
        <f ca="1">IF(AND(VLOOKUP($X27,$E$11:$E27,1,0)&lt;&gt;0,Y27&lt;&gt;4),1,IF(AND(VLOOKUP($X27,$E$11:$E27,1,0)&lt;&gt;0,Y27=4),2))</f>
        <v>#N/A</v>
      </c>
      <c r="AA27" s="64" t="e">
        <f t="shared" ca="1" si="10"/>
        <v>#N/A</v>
      </c>
    </row>
    <row r="28" spans="2:27">
      <c r="B28" s="53">
        <f t="shared" si="3"/>
        <v>45003</v>
      </c>
      <c r="C28" s="54">
        <f t="shared" si="0"/>
        <v>45003</v>
      </c>
      <c r="D28" s="39"/>
      <c r="E28" s="55"/>
      <c r="F28" s="56"/>
      <c r="G28" s="42"/>
      <c r="H28" s="57">
        <f t="shared" si="4"/>
        <v>3820</v>
      </c>
      <c r="I28" s="58"/>
      <c r="J28" s="42"/>
      <c r="K28" s="57">
        <f t="shared" si="5"/>
        <v>10950</v>
      </c>
      <c r="L28" s="58"/>
      <c r="M28" s="42"/>
      <c r="N28" s="57">
        <f t="shared" si="6"/>
        <v>6920</v>
      </c>
      <c r="O28" s="58"/>
      <c r="P28" s="59"/>
      <c r="Q28" s="46"/>
      <c r="R28" s="57">
        <f t="shared" si="7"/>
        <v>10650</v>
      </c>
      <c r="S28" s="59" t="str">
        <f t="shared" ca="1" si="9"/>
        <v/>
      </c>
      <c r="T28" s="60"/>
      <c r="U28" s="61"/>
      <c r="V28" s="62"/>
      <c r="W28" s="57">
        <f t="shared" si="8"/>
        <v>830</v>
      </c>
      <c r="X28" s="59" t="str">
        <f t="shared" ca="1" si="1"/>
        <v/>
      </c>
      <c r="Y28" s="59">
        <f ca="1">IF(ISNA(OFFSET($E$11,MATCH($X28,$E$11:$E28,0)-1,-1)),0,OFFSET($E$11,MATCH($X28,$E$11:$E28,0)-1,-1))</f>
        <v>0</v>
      </c>
      <c r="Z28" s="63" t="e">
        <f ca="1">IF(AND(VLOOKUP($X28,$E$11:$E28,1,0)&lt;&gt;0,Y28&lt;&gt;4),1,IF(AND(VLOOKUP($X28,$E$11:$E28,1,0)&lt;&gt;0,Y28=4),2))</f>
        <v>#N/A</v>
      </c>
      <c r="AA28" s="64" t="e">
        <f t="shared" ca="1" si="10"/>
        <v>#N/A</v>
      </c>
    </row>
    <row r="29" spans="2:27">
      <c r="B29" s="53">
        <f t="shared" si="3"/>
        <v>45004</v>
      </c>
      <c r="C29" s="54">
        <f t="shared" si="0"/>
        <v>45004</v>
      </c>
      <c r="D29" s="39"/>
      <c r="E29" s="55"/>
      <c r="F29" s="56"/>
      <c r="G29" s="42"/>
      <c r="H29" s="57">
        <f t="shared" si="4"/>
        <v>3820</v>
      </c>
      <c r="I29" s="58"/>
      <c r="J29" s="42"/>
      <c r="K29" s="57">
        <f t="shared" si="5"/>
        <v>10950</v>
      </c>
      <c r="L29" s="58"/>
      <c r="M29" s="42"/>
      <c r="N29" s="57">
        <f t="shared" si="6"/>
        <v>6920</v>
      </c>
      <c r="O29" s="58"/>
      <c r="P29" s="59"/>
      <c r="Q29" s="46"/>
      <c r="R29" s="57">
        <f t="shared" si="7"/>
        <v>10650</v>
      </c>
      <c r="S29" s="59" t="str">
        <f t="shared" ca="1" si="9"/>
        <v/>
      </c>
      <c r="T29" s="60"/>
      <c r="U29" s="61"/>
      <c r="V29" s="62"/>
      <c r="W29" s="57">
        <f t="shared" si="8"/>
        <v>830</v>
      </c>
      <c r="X29" s="59" t="str">
        <f t="shared" ca="1" si="1"/>
        <v/>
      </c>
      <c r="Y29" s="59">
        <f ca="1">IF(ISNA(OFFSET($E$11,MATCH($X29,$E$11:$E29,0)-1,-1)),0,OFFSET($E$11,MATCH($X29,$E$11:$E29,0)-1,-1))</f>
        <v>0</v>
      </c>
      <c r="Z29" s="63" t="e">
        <f ca="1">IF(AND(VLOOKUP($X29,$E$11:$E29,1,0)&lt;&gt;0,Y29&lt;&gt;4),1,IF(AND(VLOOKUP($X29,$E$11:$E29,1,0)&lt;&gt;0,Y29=4),2))</f>
        <v>#N/A</v>
      </c>
      <c r="AA29" s="64" t="e">
        <f t="shared" ca="1" si="10"/>
        <v>#N/A</v>
      </c>
    </row>
    <row r="30" spans="2:27">
      <c r="B30" s="53">
        <f t="shared" si="3"/>
        <v>45005</v>
      </c>
      <c r="C30" s="54">
        <f t="shared" si="0"/>
        <v>45005</v>
      </c>
      <c r="D30" s="39"/>
      <c r="E30" s="55"/>
      <c r="F30" s="56"/>
      <c r="G30" s="42">
        <v>260</v>
      </c>
      <c r="H30" s="57">
        <f t="shared" si="4"/>
        <v>3560</v>
      </c>
      <c r="I30" s="58"/>
      <c r="J30" s="42">
        <v>575</v>
      </c>
      <c r="K30" s="57">
        <f t="shared" si="5"/>
        <v>10375</v>
      </c>
      <c r="L30" s="58"/>
      <c r="M30" s="42">
        <v>1170</v>
      </c>
      <c r="N30" s="57">
        <f t="shared" si="6"/>
        <v>5750</v>
      </c>
      <c r="O30" s="58"/>
      <c r="P30" s="59"/>
      <c r="Q30" s="46"/>
      <c r="R30" s="57">
        <f t="shared" si="7"/>
        <v>10650</v>
      </c>
      <c r="S30" s="59" t="str">
        <f t="shared" ca="1" si="9"/>
        <v/>
      </c>
      <c r="T30" s="60"/>
      <c r="U30" s="61"/>
      <c r="V30" s="62"/>
      <c r="W30" s="57">
        <f t="shared" si="8"/>
        <v>830</v>
      </c>
      <c r="X30" s="59" t="str">
        <f t="shared" ca="1" si="1"/>
        <v/>
      </c>
      <c r="Y30" s="59">
        <f ca="1">IF(ISNA(OFFSET($E$11,MATCH($X30,$E$11:$E30,0)-1,-1)),0,OFFSET($E$11,MATCH($X30,$E$11:$E30,0)-1,-1))</f>
        <v>0</v>
      </c>
      <c r="Z30" s="63" t="e">
        <f ca="1">IF(AND(VLOOKUP($X30,$E$11:$E30,1,0)&lt;&gt;0,Y30&lt;&gt;4),1,IF(AND(VLOOKUP($X30,$E$11:$E30,1,0)&lt;&gt;0,Y30=4),2))</f>
        <v>#N/A</v>
      </c>
      <c r="AA30" s="64" t="e">
        <f t="shared" ca="1" si="10"/>
        <v>#N/A</v>
      </c>
    </row>
    <row r="31" spans="2:27">
      <c r="B31" s="53">
        <f t="shared" si="3"/>
        <v>45006</v>
      </c>
      <c r="C31" s="54">
        <f t="shared" si="0"/>
        <v>45006</v>
      </c>
      <c r="D31" s="39"/>
      <c r="E31" s="55"/>
      <c r="F31" s="56"/>
      <c r="G31" s="42">
        <v>260</v>
      </c>
      <c r="H31" s="57">
        <f t="shared" si="4"/>
        <v>3300</v>
      </c>
      <c r="I31" s="58"/>
      <c r="J31" s="42">
        <v>575</v>
      </c>
      <c r="K31" s="57">
        <f t="shared" si="5"/>
        <v>9800</v>
      </c>
      <c r="L31" s="58"/>
      <c r="M31" s="42">
        <v>1170</v>
      </c>
      <c r="N31" s="57">
        <f t="shared" si="6"/>
        <v>4580</v>
      </c>
      <c r="O31" s="58"/>
      <c r="P31" s="59"/>
      <c r="Q31" s="46"/>
      <c r="R31" s="57">
        <f t="shared" si="7"/>
        <v>10650</v>
      </c>
      <c r="S31" s="59" t="str">
        <f t="shared" ca="1" si="9"/>
        <v/>
      </c>
      <c r="T31" s="60"/>
      <c r="U31" s="61"/>
      <c r="V31" s="62"/>
      <c r="W31" s="57">
        <f t="shared" si="8"/>
        <v>830</v>
      </c>
      <c r="X31" s="59" t="str">
        <f t="shared" ca="1" si="1"/>
        <v/>
      </c>
      <c r="Y31" s="59">
        <f ca="1">IF(ISNA(OFFSET($E$11,MATCH($X31,$E$11:$E31,0)-1,-1)),0,OFFSET($E$11,MATCH($X31,$E$11:$E31,0)-1,-1))</f>
        <v>0</v>
      </c>
      <c r="Z31" s="63" t="e">
        <f ca="1">IF(AND(VLOOKUP($X31,$E$11:$E31,1,0)&lt;&gt;0,Y31&lt;&gt;4),1,IF(AND(VLOOKUP($X31,$E$11:$E31,1,0)&lt;&gt;0,Y31=4),2))</f>
        <v>#N/A</v>
      </c>
      <c r="AA31" s="64" t="e">
        <f t="shared" ca="1" si="10"/>
        <v>#N/A</v>
      </c>
    </row>
    <row r="32" spans="2:27">
      <c r="B32" s="53">
        <f t="shared" si="3"/>
        <v>45007</v>
      </c>
      <c r="C32" s="54">
        <f t="shared" si="0"/>
        <v>45007</v>
      </c>
      <c r="D32" s="39"/>
      <c r="E32" s="55"/>
      <c r="F32" s="56"/>
      <c r="G32" s="42"/>
      <c r="H32" s="57">
        <f t="shared" si="4"/>
        <v>3300</v>
      </c>
      <c r="I32" s="58"/>
      <c r="J32" s="42"/>
      <c r="K32" s="57">
        <f t="shared" si="5"/>
        <v>9800</v>
      </c>
      <c r="L32" s="58"/>
      <c r="M32" s="42"/>
      <c r="N32" s="57">
        <f>IF(AND(M32="",L32=""),N31,N31+L32-M32)</f>
        <v>4580</v>
      </c>
      <c r="O32" s="58">
        <v>7100</v>
      </c>
      <c r="P32" s="59"/>
      <c r="Q32" s="46"/>
      <c r="R32" s="57">
        <f t="shared" si="7"/>
        <v>17750</v>
      </c>
      <c r="S32" s="59" t="str">
        <f t="shared" ca="1" si="9"/>
        <v/>
      </c>
      <c r="T32" s="60"/>
      <c r="U32" s="61"/>
      <c r="V32" s="62"/>
      <c r="W32" s="57">
        <f t="shared" si="8"/>
        <v>830</v>
      </c>
      <c r="X32" s="59" t="str">
        <f t="shared" ca="1" si="1"/>
        <v/>
      </c>
      <c r="Y32" s="59">
        <f ca="1">IF(ISNA(OFFSET($E$11,MATCH($X32,$E$11:$E32,0)-1,-1)),0,OFFSET($E$11,MATCH($X32,$E$11:$E32,0)-1,-1))</f>
        <v>0</v>
      </c>
      <c r="Z32" s="63" t="e">
        <f ca="1">IF(AND(VLOOKUP($X32,$E$11:$E32,1,0)&lt;&gt;0,Y32&lt;&gt;4),1,IF(AND(VLOOKUP($X32,$E$11:$E32,1,0)&lt;&gt;0,Y32=4),2))</f>
        <v>#N/A</v>
      </c>
      <c r="AA32" s="64" t="e">
        <f t="shared" ca="1" si="10"/>
        <v>#N/A</v>
      </c>
    </row>
    <row r="33" spans="2:27">
      <c r="B33" s="53">
        <f t="shared" si="3"/>
        <v>45008</v>
      </c>
      <c r="C33" s="67">
        <f t="shared" si="0"/>
        <v>45008</v>
      </c>
      <c r="D33" s="39"/>
      <c r="E33" s="55"/>
      <c r="F33" s="56"/>
      <c r="G33" s="42"/>
      <c r="H33" s="57">
        <f t="shared" si="4"/>
        <v>3300</v>
      </c>
      <c r="I33" s="58"/>
      <c r="J33" s="42"/>
      <c r="K33" s="57">
        <f t="shared" si="5"/>
        <v>9800</v>
      </c>
      <c r="L33" s="58"/>
      <c r="M33" s="42"/>
      <c r="N33" s="57">
        <f t="shared" si="6"/>
        <v>4580</v>
      </c>
      <c r="O33" s="58"/>
      <c r="P33" s="59"/>
      <c r="Q33" s="46"/>
      <c r="R33" s="57">
        <f t="shared" si="7"/>
        <v>17750</v>
      </c>
      <c r="S33" s="59" t="str">
        <f t="shared" ca="1" si="9"/>
        <v/>
      </c>
      <c r="T33" s="60"/>
      <c r="U33" s="61"/>
      <c r="V33" s="62"/>
      <c r="W33" s="57">
        <f t="shared" si="8"/>
        <v>830</v>
      </c>
      <c r="X33" s="59" t="str">
        <f t="shared" ca="1" si="1"/>
        <v/>
      </c>
      <c r="Y33" s="59">
        <f ca="1">IF(ISNA(OFFSET($E$11,MATCH($X33,$E$11:$E33,0)-1,-1)),0,OFFSET($E$11,MATCH($X33,$E$11:$E33,0)-1,-1))</f>
        <v>0</v>
      </c>
      <c r="Z33" s="63" t="e">
        <f ca="1">IF(AND(VLOOKUP($X33,$E$11:$E33,1,0)&lt;&gt;0,Y33&lt;&gt;4),1,IF(AND(VLOOKUP($X33,$E$11:$E33,1,0)&lt;&gt;0,Y33=4),2))</f>
        <v>#N/A</v>
      </c>
      <c r="AA33" s="64" t="e">
        <f t="shared" ca="1" si="10"/>
        <v>#N/A</v>
      </c>
    </row>
    <row r="34" spans="2:27">
      <c r="B34" s="53">
        <f t="shared" si="3"/>
        <v>45009</v>
      </c>
      <c r="C34" s="54">
        <f t="shared" si="0"/>
        <v>45009</v>
      </c>
      <c r="D34" s="39"/>
      <c r="E34" s="55"/>
      <c r="F34" s="56"/>
      <c r="G34" s="42"/>
      <c r="H34" s="57">
        <f t="shared" si="4"/>
        <v>3300</v>
      </c>
      <c r="I34" s="58"/>
      <c r="J34" s="42"/>
      <c r="K34" s="57">
        <f t="shared" si="5"/>
        <v>9800</v>
      </c>
      <c r="L34" s="58"/>
      <c r="M34" s="42"/>
      <c r="N34" s="57">
        <f t="shared" si="6"/>
        <v>4580</v>
      </c>
      <c r="O34" s="58"/>
      <c r="P34" s="59"/>
      <c r="Q34" s="46"/>
      <c r="R34" s="57">
        <f t="shared" si="7"/>
        <v>17750</v>
      </c>
      <c r="S34" s="59" t="str">
        <f t="shared" ca="1" si="9"/>
        <v/>
      </c>
      <c r="T34" s="60"/>
      <c r="U34" s="61"/>
      <c r="V34" s="62"/>
      <c r="W34" s="57">
        <f t="shared" si="8"/>
        <v>830</v>
      </c>
      <c r="X34" s="59" t="str">
        <f t="shared" ca="1" si="1"/>
        <v/>
      </c>
      <c r="Y34" s="59">
        <f ca="1">IF(ISNA(OFFSET($E$11,MATCH($X34,$E$11:$E34,0)-1,-1)),0,OFFSET($E$11,MATCH($X34,$E$11:$E34,0)-1,-1))</f>
        <v>0</v>
      </c>
      <c r="Z34" s="63" t="e">
        <f ca="1">IF(AND(VLOOKUP($X34,$E$11:$E34,1,0)&lt;&gt;0,Y34&lt;&gt;4),1,IF(AND(VLOOKUP($X34,$E$11:$E34,1,0)&lt;&gt;0,Y34=4),2))</f>
        <v>#N/A</v>
      </c>
      <c r="AA34" s="64" t="e">
        <f t="shared" ca="1" si="10"/>
        <v>#N/A</v>
      </c>
    </row>
    <row r="35" spans="2:27">
      <c r="B35" s="53">
        <f t="shared" si="3"/>
        <v>45010</v>
      </c>
      <c r="C35" s="54">
        <f t="shared" si="0"/>
        <v>45010</v>
      </c>
      <c r="D35" s="39"/>
      <c r="E35" s="55"/>
      <c r="F35" s="56"/>
      <c r="G35" s="42"/>
      <c r="H35" s="57">
        <f t="shared" si="4"/>
        <v>3300</v>
      </c>
      <c r="I35" s="58"/>
      <c r="J35" s="42"/>
      <c r="K35" s="57">
        <f t="shared" si="5"/>
        <v>9800</v>
      </c>
      <c r="L35" s="58"/>
      <c r="M35" s="42"/>
      <c r="N35" s="57">
        <f t="shared" si="6"/>
        <v>4580</v>
      </c>
      <c r="O35" s="58"/>
      <c r="P35" s="59"/>
      <c r="Q35" s="46"/>
      <c r="R35" s="57">
        <f t="shared" si="7"/>
        <v>17750</v>
      </c>
      <c r="S35" s="59" t="str">
        <f t="shared" ca="1" si="9"/>
        <v/>
      </c>
      <c r="T35" s="60"/>
      <c r="U35" s="61"/>
      <c r="V35" s="62"/>
      <c r="W35" s="57">
        <f t="shared" si="8"/>
        <v>830</v>
      </c>
      <c r="X35" s="59" t="str">
        <f t="shared" ca="1" si="1"/>
        <v/>
      </c>
      <c r="Y35" s="59">
        <f ca="1">IF(ISNA(OFFSET($E$11,MATCH($X35,$E$11:$E35,0)-1,-1)),0,OFFSET($E$11,MATCH($X35,$E$11:$E35,0)-1,-1))</f>
        <v>0</v>
      </c>
      <c r="Z35" s="63" t="e">
        <f ca="1">IF(AND(VLOOKUP($X35,$E$11:$E35,1,0)&lt;&gt;0,Y35&lt;&gt;4),1,IF(AND(VLOOKUP($X35,$E$11:$E35,1,0)&lt;&gt;0,Y35=4),2))</f>
        <v>#N/A</v>
      </c>
      <c r="AA35" s="64" t="e">
        <f t="shared" ca="1" si="10"/>
        <v>#N/A</v>
      </c>
    </row>
    <row r="36" spans="2:27">
      <c r="B36" s="53">
        <f t="shared" si="3"/>
        <v>45011</v>
      </c>
      <c r="C36" s="54">
        <f t="shared" si="0"/>
        <v>45011</v>
      </c>
      <c r="D36" s="39"/>
      <c r="E36" s="55"/>
      <c r="F36" s="56"/>
      <c r="G36" s="42"/>
      <c r="H36" s="57">
        <f t="shared" si="4"/>
        <v>3300</v>
      </c>
      <c r="I36" s="58"/>
      <c r="J36" s="42"/>
      <c r="K36" s="57">
        <f t="shared" si="5"/>
        <v>9800</v>
      </c>
      <c r="L36" s="58"/>
      <c r="M36" s="42"/>
      <c r="N36" s="57">
        <f t="shared" si="6"/>
        <v>4580</v>
      </c>
      <c r="O36" s="58"/>
      <c r="P36" s="59"/>
      <c r="Q36" s="46"/>
      <c r="R36" s="57">
        <f t="shared" si="7"/>
        <v>17750</v>
      </c>
      <c r="S36" s="59" t="str">
        <f t="shared" ca="1" si="9"/>
        <v/>
      </c>
      <c r="T36" s="60"/>
      <c r="U36" s="61"/>
      <c r="V36" s="62"/>
      <c r="W36" s="57">
        <f t="shared" si="8"/>
        <v>830</v>
      </c>
      <c r="X36" s="59" t="str">
        <f t="shared" ca="1" si="1"/>
        <v/>
      </c>
      <c r="Y36" s="59">
        <f ca="1">IF(ISNA(OFFSET($E$11,MATCH($X36,$E$11:$E36,0)-1,-1)),0,OFFSET($E$11,MATCH($X36,$E$11:$E36,0)-1,-1))</f>
        <v>0</v>
      </c>
      <c r="Z36" s="63" t="e">
        <f ca="1">IF(AND(VLOOKUP($X36,$E$11:$E36,1,0)&lt;&gt;0,Y36&lt;&gt;4),1,IF(AND(VLOOKUP($X36,$E$11:$E36,1,0)&lt;&gt;0,Y36=4),2))</f>
        <v>#N/A</v>
      </c>
      <c r="AA36" s="64" t="e">
        <f t="shared" ca="1" si="10"/>
        <v>#N/A</v>
      </c>
    </row>
    <row r="37" spans="2:27">
      <c r="B37" s="53">
        <f t="shared" si="3"/>
        <v>45012</v>
      </c>
      <c r="C37" s="54">
        <f t="shared" si="0"/>
        <v>45012</v>
      </c>
      <c r="D37" s="39"/>
      <c r="E37" s="55"/>
      <c r="F37" s="56"/>
      <c r="G37" s="42">
        <v>260</v>
      </c>
      <c r="H37" s="57">
        <f t="shared" si="4"/>
        <v>3040</v>
      </c>
      <c r="I37" s="58"/>
      <c r="J37" s="42">
        <v>575</v>
      </c>
      <c r="K37" s="57">
        <f t="shared" si="5"/>
        <v>9225</v>
      </c>
      <c r="L37" s="58"/>
      <c r="M37" s="42">
        <v>1170</v>
      </c>
      <c r="N37" s="57">
        <f t="shared" si="6"/>
        <v>3410</v>
      </c>
      <c r="O37" s="58"/>
      <c r="P37" s="68"/>
      <c r="Q37" s="46"/>
      <c r="R37" s="57">
        <f t="shared" si="7"/>
        <v>17750</v>
      </c>
      <c r="S37" s="59" t="str">
        <f t="shared" ca="1" si="9"/>
        <v/>
      </c>
      <c r="T37" s="60"/>
      <c r="U37" s="61"/>
      <c r="V37" s="62"/>
      <c r="W37" s="57">
        <f t="shared" si="8"/>
        <v>830</v>
      </c>
      <c r="X37" s="59" t="str">
        <f t="shared" ca="1" si="1"/>
        <v/>
      </c>
      <c r="Y37" s="59">
        <f ca="1">IF(ISNA(OFFSET($E$11,MATCH($X37,$E$11:$E37,0)-1,-1)),0,OFFSET($E$11,MATCH($X37,$E$11:$E37,0)-1,-1))</f>
        <v>0</v>
      </c>
      <c r="Z37" s="63" t="e">
        <f ca="1">IF(AND(VLOOKUP($X37,$E$11:$E37,1,0)&lt;&gt;0,Y37&lt;&gt;4),1,IF(AND(VLOOKUP($X37,$E$11:$E37,1,0)&lt;&gt;0,Y37=4),2))</f>
        <v>#N/A</v>
      </c>
      <c r="AA37" s="64" t="e">
        <f t="shared" ca="1" si="10"/>
        <v>#N/A</v>
      </c>
    </row>
    <row r="38" spans="2:27">
      <c r="B38" s="53">
        <f t="shared" si="3"/>
        <v>45013</v>
      </c>
      <c r="C38" s="54">
        <f t="shared" si="0"/>
        <v>45013</v>
      </c>
      <c r="D38" s="39"/>
      <c r="E38" s="55"/>
      <c r="F38" s="56"/>
      <c r="G38" s="42">
        <v>260</v>
      </c>
      <c r="H38" s="57">
        <f t="shared" si="4"/>
        <v>2780</v>
      </c>
      <c r="I38" s="58"/>
      <c r="J38" s="42">
        <v>575</v>
      </c>
      <c r="K38" s="57">
        <f t="shared" si="5"/>
        <v>8650</v>
      </c>
      <c r="L38" s="58"/>
      <c r="M38" s="42">
        <v>1170</v>
      </c>
      <c r="N38" s="57">
        <f t="shared" si="6"/>
        <v>2240</v>
      </c>
      <c r="O38" s="58"/>
      <c r="P38" s="59"/>
      <c r="Q38" s="46"/>
      <c r="R38" s="57">
        <f t="shared" si="7"/>
        <v>17750</v>
      </c>
      <c r="S38" s="59" t="str">
        <f t="shared" ca="1" si="9"/>
        <v/>
      </c>
      <c r="T38" s="60"/>
      <c r="U38" s="61"/>
      <c r="V38" s="62"/>
      <c r="W38" s="57">
        <f t="shared" si="8"/>
        <v>830</v>
      </c>
      <c r="X38" s="59" t="str">
        <f t="shared" ca="1" si="1"/>
        <v/>
      </c>
      <c r="Y38" s="59">
        <f ca="1">IF(ISNA(OFFSET($E$11,MATCH($X38,$E$11:$E38,0)-1,-1)),0,OFFSET($E$11,MATCH($X38,$E$11:$E38,0)-1,-1))</f>
        <v>0</v>
      </c>
      <c r="Z38" s="63" t="e">
        <f ca="1">IF(AND(VLOOKUP($X38,$E$11:$E38,1,0)&lt;&gt;0,Y38&lt;&gt;4),1,IF(AND(VLOOKUP($X38,$E$11:$E38,1,0)&lt;&gt;0,Y38=4),2))</f>
        <v>#N/A</v>
      </c>
      <c r="AA38" s="64" t="e">
        <f t="shared" ca="1" si="10"/>
        <v>#N/A</v>
      </c>
    </row>
    <row r="39" spans="2:27">
      <c r="B39" s="53">
        <f t="shared" si="3"/>
        <v>45014</v>
      </c>
      <c r="C39" s="54">
        <f t="shared" si="0"/>
        <v>45014</v>
      </c>
      <c r="D39" s="39"/>
      <c r="E39" s="55"/>
      <c r="F39" s="56"/>
      <c r="G39" s="42"/>
      <c r="H39" s="57">
        <f t="shared" si="4"/>
        <v>2780</v>
      </c>
      <c r="I39" s="58"/>
      <c r="J39" s="42"/>
      <c r="K39" s="57">
        <f t="shared" si="5"/>
        <v>8650</v>
      </c>
      <c r="L39" s="58"/>
      <c r="M39" s="42"/>
      <c r="N39" s="57">
        <f t="shared" si="6"/>
        <v>2240</v>
      </c>
      <c r="O39" s="58"/>
      <c r="P39" s="59"/>
      <c r="Q39" s="46"/>
      <c r="R39" s="57">
        <f t="shared" si="7"/>
        <v>17750</v>
      </c>
      <c r="S39" s="59" t="str">
        <f t="shared" ca="1" si="9"/>
        <v/>
      </c>
      <c r="T39" s="60"/>
      <c r="U39" s="61"/>
      <c r="V39" s="62"/>
      <c r="W39" s="57">
        <f t="shared" si="8"/>
        <v>830</v>
      </c>
      <c r="X39" s="59" t="str">
        <f t="shared" ca="1" si="1"/>
        <v/>
      </c>
      <c r="Y39" s="59">
        <f ca="1">IF(ISNA(OFFSET($E$11,MATCH($X39,$E$11:$E39,0)-1,-1)),0,OFFSET($E$11,MATCH($X39,$E$11:$E39,0)-1,-1))</f>
        <v>0</v>
      </c>
      <c r="Z39" s="63" t="e">
        <f ca="1">IF(AND(VLOOKUP($X39,$E$11:$E39,1,0)&lt;&gt;0,Y39&lt;&gt;4),1,IF(AND(VLOOKUP($X39,$E$11:$E39,1,0)&lt;&gt;0,Y39=4),2))</f>
        <v>#N/A</v>
      </c>
      <c r="AA39" s="64" t="e">
        <f t="shared" ca="1" si="10"/>
        <v>#N/A</v>
      </c>
    </row>
    <row r="40" spans="2:27">
      <c r="B40" s="53">
        <f t="shared" si="3"/>
        <v>45015</v>
      </c>
      <c r="C40" s="54">
        <f t="shared" si="0"/>
        <v>45015</v>
      </c>
      <c r="D40" s="39"/>
      <c r="E40" s="55"/>
      <c r="F40" s="56"/>
      <c r="G40" s="42"/>
      <c r="H40" s="69">
        <f t="shared" si="4"/>
        <v>2780</v>
      </c>
      <c r="I40" s="70"/>
      <c r="J40" s="42"/>
      <c r="K40" s="69">
        <f t="shared" si="5"/>
        <v>8650</v>
      </c>
      <c r="L40" s="58"/>
      <c r="M40" s="42"/>
      <c r="N40" s="57">
        <f t="shared" si="6"/>
        <v>2240</v>
      </c>
      <c r="O40" s="58"/>
      <c r="P40" s="59"/>
      <c r="Q40" s="46"/>
      <c r="R40" s="57">
        <f t="shared" si="7"/>
        <v>17750</v>
      </c>
      <c r="S40" s="59" t="str">
        <f t="shared" ca="1" si="9"/>
        <v/>
      </c>
      <c r="T40" s="60"/>
      <c r="U40" s="61"/>
      <c r="V40" s="62"/>
      <c r="W40" s="57">
        <f t="shared" si="8"/>
        <v>830</v>
      </c>
      <c r="X40" s="59" t="str">
        <f t="shared" ca="1" si="1"/>
        <v/>
      </c>
      <c r="Y40" s="59">
        <f ca="1">IF(ISNA(OFFSET($E$11,MATCH($X40,$E$11:$E40,0)-1,-1)),0,OFFSET($E$11,MATCH($X40,$E$11:$E40,0)-1,-1))</f>
        <v>0</v>
      </c>
      <c r="Z40" s="63" t="e">
        <f ca="1">IF(AND(VLOOKUP($X40,$E$11:$E40,1,0)&lt;&gt;0,Y40&lt;&gt;4),1,IF(AND(VLOOKUP($X40,$E$11:$E40,1,0)&lt;&gt;0,Y40=4),2))</f>
        <v>#N/A</v>
      </c>
      <c r="AA40" s="64" t="e">
        <f t="shared" ca="1" si="10"/>
        <v>#N/A</v>
      </c>
    </row>
    <row r="41" spans="2:27" ht="13.8" thickBot="1">
      <c r="B41" s="71">
        <f t="shared" si="3"/>
        <v>45016</v>
      </c>
      <c r="C41" s="72">
        <f t="shared" si="0"/>
        <v>45016</v>
      </c>
      <c r="D41" s="73"/>
      <c r="E41" s="55"/>
      <c r="F41" s="74"/>
      <c r="G41" s="75"/>
      <c r="H41" s="76">
        <f t="shared" si="4"/>
        <v>2780</v>
      </c>
      <c r="I41" s="77"/>
      <c r="J41" s="75"/>
      <c r="K41" s="76">
        <f t="shared" si="5"/>
        <v>8650</v>
      </c>
      <c r="L41" s="78">
        <v>5300</v>
      </c>
      <c r="M41" s="75"/>
      <c r="N41" s="76">
        <f t="shared" si="6"/>
        <v>7540</v>
      </c>
      <c r="O41" s="78"/>
      <c r="P41" s="79"/>
      <c r="Q41" s="46"/>
      <c r="R41" s="76">
        <f t="shared" si="7"/>
        <v>17750</v>
      </c>
      <c r="S41" s="80" t="str">
        <f t="shared" ca="1" si="9"/>
        <v/>
      </c>
      <c r="T41" s="80">
        <v>1000</v>
      </c>
      <c r="U41" s="50"/>
      <c r="V41" s="62"/>
      <c r="W41" s="76">
        <f t="shared" si="8"/>
        <v>1830</v>
      </c>
      <c r="X41" s="81" t="str">
        <f t="shared" ca="1" si="1"/>
        <v/>
      </c>
      <c r="Y41" s="81">
        <f ca="1">IF(ISNA(OFFSET($E$11,MATCH($X41,$E$11:$E41,0)-1,-1)),0,OFFSET($E$11,MATCH($X41,$E$11:$E41,0)-1,-1))</f>
        <v>0</v>
      </c>
      <c r="Z41" s="82" t="e">
        <f ca="1">IF(AND(VLOOKUP($X41,$E$11:$E41,1,0)&lt;&gt;0,Y41&lt;&gt;4),1,IF(AND(VLOOKUP($X41,$E$11:$E41,1,0)&lt;&gt;0,Y41=4),2))</f>
        <v>#N/A</v>
      </c>
      <c r="AA41" s="83" t="e">
        <f t="shared" ca="1" si="10"/>
        <v>#N/A</v>
      </c>
    </row>
    <row r="42" spans="2:27" ht="13.8" thickBot="1">
      <c r="B42" s="134" t="s">
        <v>75</v>
      </c>
      <c r="C42" s="135"/>
      <c r="D42" s="136">
        <f>COUNTIF($E$11:$E$41,"&lt;&gt;0")</f>
        <v>31</v>
      </c>
      <c r="E42" s="137"/>
      <c r="F42" s="84" t="str">
        <f>IF(SUM(F11:F41)=0,"0",SUM(F11:F41))</f>
        <v>0</v>
      </c>
      <c r="G42" s="84">
        <f>SUM(G11:G41)</f>
        <v>2340</v>
      </c>
      <c r="H42" s="85">
        <f>H41</f>
        <v>2780</v>
      </c>
      <c r="I42" s="84">
        <f>IF(SUM(I11:I41)=0,"0",SUM(I11:I41))</f>
        <v>5000</v>
      </c>
      <c r="J42" s="84">
        <f>SUM(J11:J41)</f>
        <v>5175</v>
      </c>
      <c r="K42" s="85">
        <f>K41</f>
        <v>8650</v>
      </c>
      <c r="L42" s="84">
        <f>IF(SUM(L11:L41)=0,"0",SUM(L11:L41))</f>
        <v>10600</v>
      </c>
      <c r="M42" s="84">
        <f>SUM(M11:M41)</f>
        <v>10530</v>
      </c>
      <c r="N42" s="76">
        <f>N41</f>
        <v>7540</v>
      </c>
      <c r="O42" s="84">
        <f>IF(SUM(O11:O41)=0,"0",SUM(O11:O41))</f>
        <v>7100</v>
      </c>
      <c r="P42" s="138">
        <f>SUM(P11:Q41)</f>
        <v>0</v>
      </c>
      <c r="Q42" s="139"/>
      <c r="R42" s="86">
        <f>R41</f>
        <v>17750</v>
      </c>
      <c r="S42" s="87"/>
      <c r="T42" s="88">
        <f>IF(SUM(T11:T41)=0,"0",SUM(T11:T41))</f>
        <v>1000</v>
      </c>
      <c r="U42" s="138">
        <f>SUM(U11:V41)</f>
        <v>0</v>
      </c>
      <c r="V42" s="139"/>
      <c r="W42" s="86">
        <f>W41</f>
        <v>1830</v>
      </c>
      <c r="X42" s="30"/>
      <c r="Y42" s="87"/>
      <c r="Z42" s="87"/>
      <c r="AA42" s="87"/>
    </row>
    <row r="43" spans="2:27" hidden="1">
      <c r="G43" s="12">
        <v>260</v>
      </c>
      <c r="J43" s="12">
        <v>575</v>
      </c>
      <c r="M43" s="12">
        <v>1170</v>
      </c>
      <c r="V43" s="12">
        <v>40</v>
      </c>
    </row>
    <row r="44" spans="2:27" hidden="1">
      <c r="M44" s="89" t="s">
        <v>76</v>
      </c>
      <c r="N44" s="12">
        <v>9000</v>
      </c>
      <c r="Q44" s="89" t="s">
        <v>76</v>
      </c>
      <c r="R44" s="12">
        <v>13000</v>
      </c>
      <c r="V44" s="89" t="s">
        <v>76</v>
      </c>
      <c r="W44" s="12">
        <v>3000</v>
      </c>
    </row>
    <row r="45" spans="2:27" hidden="1">
      <c r="G45" s="89" t="s">
        <v>77</v>
      </c>
      <c r="H45" s="12">
        <v>2080</v>
      </c>
      <c r="J45" s="89" t="s">
        <v>77</v>
      </c>
      <c r="K45" s="12">
        <v>4025</v>
      </c>
      <c r="M45" s="89" t="s">
        <v>77</v>
      </c>
      <c r="N45" s="12">
        <v>4000</v>
      </c>
      <c r="Q45" s="89" t="s">
        <v>77</v>
      </c>
      <c r="R45" s="12">
        <v>4000</v>
      </c>
      <c r="V45" s="89" t="s">
        <v>77</v>
      </c>
      <c r="W45" s="12">
        <v>1000</v>
      </c>
    </row>
    <row r="46" spans="2:27" hidden="1"/>
  </sheetData>
  <mergeCells count="23">
    <mergeCell ref="B6:C6"/>
    <mergeCell ref="B42:C42"/>
    <mergeCell ref="D42:E42"/>
    <mergeCell ref="P42:Q42"/>
    <mergeCell ref="U42:V42"/>
    <mergeCell ref="L8:N8"/>
    <mergeCell ref="O8:R8"/>
    <mergeCell ref="S8:S10"/>
    <mergeCell ref="T8:W8"/>
    <mergeCell ref="P9:Q9"/>
    <mergeCell ref="U9:V9"/>
    <mergeCell ref="B7:C7"/>
    <mergeCell ref="D7:I7"/>
    <mergeCell ref="B8:B10"/>
    <mergeCell ref="C8:C10"/>
    <mergeCell ref="D8:E10"/>
    <mergeCell ref="W3:W6"/>
    <mergeCell ref="F8:H8"/>
    <mergeCell ref="I8:K8"/>
    <mergeCell ref="L2:M2"/>
    <mergeCell ref="U2:V2"/>
    <mergeCell ref="L3:M3"/>
    <mergeCell ref="U3:V6"/>
  </mergeCells>
  <phoneticPr fontId="2"/>
  <conditionalFormatting sqref="B35:B42">
    <cfRule type="expression" dxfId="20" priority="14" stopIfTrue="1">
      <formula>DAY($B35)&lt;5</formula>
    </cfRule>
  </conditionalFormatting>
  <conditionalFormatting sqref="C11:C34">
    <cfRule type="expression" dxfId="19" priority="15" stopIfTrue="1">
      <formula>WEEKDAY($C11)=1</formula>
    </cfRule>
    <cfRule type="expression" dxfId="18" priority="16" stopIfTrue="1">
      <formula>WEEKDAY($C11)=7</formula>
    </cfRule>
  </conditionalFormatting>
  <conditionalFormatting sqref="C35:C41">
    <cfRule type="expression" dxfId="17" priority="17" stopIfTrue="1">
      <formula>MONTH($B$8)&lt;&gt;MONTH($B35)</formula>
    </cfRule>
    <cfRule type="expression" dxfId="16" priority="18" stopIfTrue="1">
      <formula>WEEKDAY($C35)=1</formula>
    </cfRule>
    <cfRule type="expression" dxfId="15" priority="19" stopIfTrue="1">
      <formula>WEEKDAY($C35)=7</formula>
    </cfRule>
  </conditionalFormatting>
  <conditionalFormatting sqref="B7:C7">
    <cfRule type="expression" dxfId="14" priority="13" stopIfTrue="1">
      <formula>$B$8=""</formula>
    </cfRule>
  </conditionalFormatting>
  <conditionalFormatting sqref="B6">
    <cfRule type="expression" dxfId="13" priority="20" stopIfTrue="1">
      <formula>$B$6=""</formula>
    </cfRule>
  </conditionalFormatting>
  <conditionalFormatting sqref="D11:E41">
    <cfRule type="cellIs" dxfId="12" priority="21" stopIfTrue="1" operator="equal">
      <formula>0</formula>
    </cfRule>
  </conditionalFormatting>
  <conditionalFormatting sqref="Z11:AA41">
    <cfRule type="expression" dxfId="11" priority="2" stopIfTrue="1">
      <formula>$Z11=FALSE</formula>
    </cfRule>
  </conditionalFormatting>
  <conditionalFormatting sqref="H11:H41">
    <cfRule type="cellIs" dxfId="10" priority="6" stopIfTrue="1" operator="lessThan">
      <formula>$H$45</formula>
    </cfRule>
  </conditionalFormatting>
  <conditionalFormatting sqref="R11:R41">
    <cfRule type="cellIs" dxfId="9" priority="7" stopIfTrue="1" operator="greaterThanOrEqual">
      <formula>$R$44</formula>
    </cfRule>
    <cfRule type="cellIs" dxfId="8" priority="8" stopIfTrue="1" operator="lessThanOrEqual">
      <formula>$R$45</formula>
    </cfRule>
  </conditionalFormatting>
  <conditionalFormatting sqref="G11:G41 M11:M41 J11:J41">
    <cfRule type="expression" dxfId="7" priority="9" stopIfTrue="1">
      <formula>G11="0"</formula>
    </cfRule>
  </conditionalFormatting>
  <conditionalFormatting sqref="N11:N41">
    <cfRule type="cellIs" dxfId="6" priority="10" stopIfTrue="1" operator="greaterThanOrEqual">
      <formula>$N$44</formula>
    </cfRule>
    <cfRule type="cellIs" dxfId="5" priority="11" stopIfTrue="1" operator="lessThan">
      <formula>$N$45</formula>
    </cfRule>
  </conditionalFormatting>
  <conditionalFormatting sqref="K11:K41">
    <cfRule type="cellIs" dxfId="4" priority="12" stopIfTrue="1" operator="lessThanOrEqual">
      <formula>$K$45</formula>
    </cfRule>
  </conditionalFormatting>
  <conditionalFormatting sqref="W12:W41">
    <cfRule type="cellIs" dxfId="3" priority="4" stopIfTrue="1" operator="greaterThanOrEqual">
      <formula>$W$44</formula>
    </cfRule>
    <cfRule type="cellIs" dxfId="2" priority="5" stopIfTrue="1" operator="lessThanOrEqual">
      <formula>$W$45</formula>
    </cfRule>
  </conditionalFormatting>
  <conditionalFormatting sqref="V11:V41">
    <cfRule type="expression" dxfId="1" priority="3" stopIfTrue="1">
      <formula>V11="0"</formula>
    </cfRule>
  </conditionalFormatting>
  <conditionalFormatting sqref="O11:O41 T11:T41 L11:L41 I11:I41 F11:F41">
    <cfRule type="cellIs" dxfId="0" priority="1" stopIfTrue="1" operator="notEqual">
      <formula>0</formula>
    </cfRule>
  </conditionalFormatting>
  <printOptions horizontalCentered="1" verticalCentered="1"/>
  <pageMargins left="0.12" right="0.19685039370078741" top="0.75" bottom="0.31496062992125984" header="0.78" footer="0.11811023622047245"/>
  <pageSetup paperSize="9" scale="82" orientation="landscape" horizontalDpi="4294967293" verticalDpi="200" r:id="rId1"/>
  <headerFooter alignWithMargins="0">
    <oddFooter>- &amp;P -</oddFooter>
  </headerFooter>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0C6512-7C1C-4B70-B66F-511DA7AE92C4}">
  <dimension ref="P5"/>
  <sheetViews>
    <sheetView zoomScale="145" zoomScaleNormal="145" workbookViewId="0">
      <selection activeCell="P14" sqref="P14"/>
    </sheetView>
  </sheetViews>
  <sheetFormatPr defaultColWidth="9" defaultRowHeight="18"/>
  <cols>
    <col min="1" max="16384" width="9" style="8"/>
  </cols>
  <sheetData>
    <row r="5" spans="16:16">
      <c r="P5" s="90"/>
    </row>
  </sheetData>
  <phoneticPr fontId="2"/>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9459EF-3C9E-4F64-96E9-00C606282A55}">
  <dimension ref="B2:CC27"/>
  <sheetViews>
    <sheetView zoomScaleNormal="100" workbookViewId="0">
      <pane xSplit="3" ySplit="2" topLeftCell="AO3" activePane="bottomRight" state="frozen"/>
      <selection pane="topRight" activeCell="D1" sqref="D1"/>
      <selection pane="bottomLeft" activeCell="A6" sqref="A6"/>
      <selection pane="bottomRight" activeCell="AX11" sqref="AX11:AY11"/>
    </sheetView>
  </sheetViews>
  <sheetFormatPr defaultRowHeight="18"/>
  <cols>
    <col min="1" max="1" width="2.09765625" customWidth="1"/>
    <col min="2" max="2" width="13.09765625" customWidth="1"/>
    <col min="3" max="3" width="23.8984375" customWidth="1"/>
    <col min="4" max="79" width="4.09765625" customWidth="1"/>
    <col min="80" max="80" width="5.09765625" customWidth="1"/>
    <col min="81" max="81" width="4.09765625" customWidth="1"/>
  </cols>
  <sheetData>
    <row r="2" spans="2:81" ht="46.5" customHeight="1">
      <c r="B2" s="194"/>
      <c r="C2" s="194"/>
      <c r="D2" s="190">
        <v>44995</v>
      </c>
      <c r="E2" s="190"/>
      <c r="F2" s="175">
        <v>44996</v>
      </c>
      <c r="G2" s="175"/>
      <c r="H2" s="175">
        <v>44997</v>
      </c>
      <c r="I2" s="175"/>
      <c r="J2" s="190">
        <v>44998</v>
      </c>
      <c r="K2" s="190"/>
      <c r="L2" s="190">
        <v>44999</v>
      </c>
      <c r="M2" s="190"/>
      <c r="N2" s="190">
        <v>45000</v>
      </c>
      <c r="O2" s="190"/>
      <c r="P2" s="190">
        <v>45001</v>
      </c>
      <c r="Q2" s="190"/>
      <c r="R2" s="190">
        <v>45002</v>
      </c>
      <c r="S2" s="190"/>
      <c r="T2" s="175">
        <v>45003</v>
      </c>
      <c r="U2" s="175"/>
      <c r="V2" s="175">
        <v>45004</v>
      </c>
      <c r="W2" s="175"/>
      <c r="X2" s="190">
        <v>45005</v>
      </c>
      <c r="Y2" s="190"/>
      <c r="Z2" s="190">
        <v>45006</v>
      </c>
      <c r="AA2" s="190"/>
      <c r="AB2" s="190">
        <v>45007</v>
      </c>
      <c r="AC2" s="190"/>
      <c r="AD2" s="190">
        <v>45008</v>
      </c>
      <c r="AE2" s="190"/>
      <c r="AF2" s="190">
        <v>45009</v>
      </c>
      <c r="AG2" s="190"/>
      <c r="AH2" s="175">
        <v>45010</v>
      </c>
      <c r="AI2" s="175"/>
      <c r="AJ2" s="175">
        <v>45011</v>
      </c>
      <c r="AK2" s="175"/>
      <c r="AL2" s="190">
        <v>45012</v>
      </c>
      <c r="AM2" s="190"/>
      <c r="AN2" s="190">
        <v>45013</v>
      </c>
      <c r="AO2" s="190"/>
      <c r="AP2" s="190">
        <v>45014</v>
      </c>
      <c r="AQ2" s="190"/>
      <c r="AR2" s="190">
        <v>45015</v>
      </c>
      <c r="AS2" s="190"/>
      <c r="AT2" s="190">
        <v>45016</v>
      </c>
      <c r="AU2" s="190"/>
      <c r="AV2" s="175">
        <v>45017</v>
      </c>
      <c r="AW2" s="175"/>
      <c r="AX2" s="175">
        <v>45018</v>
      </c>
      <c r="AY2" s="175"/>
      <c r="AZ2" s="190">
        <v>45019</v>
      </c>
      <c r="BA2" s="190"/>
      <c r="BB2" s="190">
        <v>45020</v>
      </c>
      <c r="BC2" s="190"/>
      <c r="BD2" s="190">
        <v>45021</v>
      </c>
      <c r="BE2" s="190"/>
      <c r="BF2" s="190">
        <v>45022</v>
      </c>
      <c r="BG2" s="190"/>
      <c r="BH2" s="190">
        <v>45023</v>
      </c>
      <c r="BI2" s="190"/>
      <c r="BJ2" s="175">
        <v>45024</v>
      </c>
      <c r="BK2" s="175"/>
      <c r="BL2" s="175">
        <v>45025</v>
      </c>
      <c r="BM2" s="175"/>
      <c r="BN2" s="190">
        <v>45026</v>
      </c>
      <c r="BO2" s="190"/>
      <c r="BP2" s="190">
        <v>45027</v>
      </c>
      <c r="BQ2" s="190"/>
      <c r="BR2" s="190">
        <v>45028</v>
      </c>
      <c r="BS2" s="190"/>
      <c r="BT2" s="190">
        <v>45029</v>
      </c>
      <c r="BU2" s="190"/>
      <c r="BV2" s="190">
        <v>45030</v>
      </c>
      <c r="BW2" s="190"/>
      <c r="BX2" s="175">
        <v>45031</v>
      </c>
      <c r="BY2" s="175"/>
      <c r="BZ2" s="175">
        <v>45032</v>
      </c>
      <c r="CA2" s="175"/>
      <c r="CB2" s="170">
        <v>45033</v>
      </c>
      <c r="CC2" s="170"/>
    </row>
    <row r="3" spans="2:81" ht="32.25" customHeight="1">
      <c r="B3" s="192" t="s">
        <v>85</v>
      </c>
      <c r="C3" s="192"/>
      <c r="D3" s="193" t="s">
        <v>86</v>
      </c>
      <c r="E3" s="171"/>
      <c r="F3" s="171"/>
      <c r="G3" s="171"/>
      <c r="H3" s="171"/>
      <c r="I3" s="171"/>
      <c r="J3" s="171"/>
      <c r="K3" s="171"/>
      <c r="L3" s="171"/>
      <c r="M3" s="171"/>
      <c r="N3" s="171"/>
      <c r="O3" s="171"/>
      <c r="P3" s="171"/>
      <c r="Q3" s="171"/>
      <c r="R3" s="171"/>
      <c r="S3" s="171"/>
      <c r="T3" s="171"/>
      <c r="U3" s="171"/>
      <c r="V3" s="171"/>
      <c r="W3" s="171"/>
      <c r="X3" s="171"/>
      <c r="Y3" s="171"/>
      <c r="Z3" s="171"/>
      <c r="AA3" s="171"/>
      <c r="AB3" s="171"/>
      <c r="AC3" s="171"/>
      <c r="AD3" s="171"/>
      <c r="AE3" s="171"/>
      <c r="AF3" s="171"/>
      <c r="AG3" s="171"/>
      <c r="AH3" s="171"/>
      <c r="AI3" s="171"/>
      <c r="AJ3" s="171"/>
      <c r="AK3" s="171"/>
      <c r="AL3" s="171"/>
      <c r="AM3" s="171"/>
      <c r="AN3" s="171"/>
      <c r="AO3" s="171"/>
      <c r="AP3" s="171"/>
      <c r="AQ3" s="171"/>
      <c r="AR3" s="171"/>
      <c r="AS3" s="171"/>
      <c r="AT3" s="171" t="s">
        <v>86</v>
      </c>
      <c r="AU3" s="172"/>
      <c r="AV3" s="171"/>
      <c r="AW3" s="172"/>
      <c r="AX3" s="171"/>
      <c r="AY3" s="172"/>
      <c r="AZ3" s="171"/>
      <c r="BA3" s="172"/>
      <c r="BB3" s="171"/>
      <c r="BC3" s="172"/>
      <c r="BD3" s="171"/>
      <c r="BE3" s="172"/>
      <c r="BF3" s="171"/>
      <c r="BG3" s="172"/>
      <c r="BH3" s="171"/>
      <c r="BI3" s="172"/>
      <c r="BJ3" s="171"/>
      <c r="BK3" s="172"/>
      <c r="BL3" s="171"/>
      <c r="BM3" s="172"/>
      <c r="BN3" s="171"/>
      <c r="BO3" s="172"/>
      <c r="BP3" s="171"/>
      <c r="BQ3" s="172"/>
      <c r="BR3" s="171"/>
      <c r="BS3" s="172"/>
      <c r="BT3" s="171"/>
      <c r="BU3" s="172"/>
      <c r="BV3" s="171" t="s">
        <v>86</v>
      </c>
      <c r="BW3" s="172"/>
      <c r="BX3" s="171"/>
      <c r="BY3" s="172"/>
      <c r="BZ3" s="171"/>
      <c r="CA3" s="172"/>
      <c r="CB3" s="171"/>
      <c r="CC3" s="172"/>
    </row>
    <row r="4" spans="2:81" ht="32.25" customHeight="1">
      <c r="B4" s="202" t="s">
        <v>93</v>
      </c>
      <c r="C4" s="192"/>
      <c r="D4" s="196"/>
      <c r="E4" s="162"/>
      <c r="F4" s="191" t="s">
        <v>78</v>
      </c>
      <c r="G4" s="191"/>
      <c r="H4" s="191" t="s">
        <v>78</v>
      </c>
      <c r="I4" s="191"/>
      <c r="J4" s="191" t="s">
        <v>78</v>
      </c>
      <c r="K4" s="191"/>
      <c r="L4" s="191" t="s">
        <v>79</v>
      </c>
      <c r="M4" s="191"/>
      <c r="N4" s="200" t="s">
        <v>80</v>
      </c>
      <c r="O4" s="191"/>
      <c r="P4" s="200" t="s">
        <v>81</v>
      </c>
      <c r="Q4" s="191"/>
      <c r="R4" s="201" t="s">
        <v>83</v>
      </c>
      <c r="S4" s="191"/>
      <c r="T4" s="198" t="s">
        <v>82</v>
      </c>
      <c r="U4" s="191"/>
      <c r="V4" s="198" t="s">
        <v>82</v>
      </c>
      <c r="W4" s="191"/>
      <c r="X4" s="198" t="s">
        <v>82</v>
      </c>
      <c r="Y4" s="191"/>
      <c r="Z4" s="198" t="s">
        <v>82</v>
      </c>
      <c r="AA4" s="191"/>
      <c r="AB4" s="198" t="s">
        <v>82</v>
      </c>
      <c r="AC4" s="191"/>
      <c r="AD4" s="198" t="s">
        <v>82</v>
      </c>
      <c r="AE4" s="191"/>
      <c r="AF4" s="199" t="s">
        <v>97</v>
      </c>
      <c r="AG4" s="191"/>
      <c r="AH4" s="162"/>
      <c r="AI4" s="162"/>
      <c r="AJ4" s="162"/>
      <c r="AK4" s="162"/>
      <c r="AL4" s="162"/>
      <c r="AM4" s="162"/>
      <c r="AN4" s="162"/>
      <c r="AO4" s="162"/>
      <c r="AP4" s="162"/>
      <c r="AQ4" s="162"/>
      <c r="AR4" s="162"/>
      <c r="AS4" s="162"/>
      <c r="AT4" s="162"/>
      <c r="AU4" s="163"/>
      <c r="AV4" s="162"/>
      <c r="AW4" s="163"/>
      <c r="AX4" s="162"/>
      <c r="AY4" s="163"/>
      <c r="AZ4" s="162"/>
      <c r="BA4" s="163"/>
      <c r="BB4" s="162"/>
      <c r="BC4" s="163"/>
      <c r="BD4" s="162"/>
      <c r="BE4" s="163"/>
      <c r="BF4" s="162"/>
      <c r="BG4" s="163"/>
      <c r="BH4" s="162"/>
      <c r="BI4" s="163"/>
      <c r="BJ4" s="162"/>
      <c r="BK4" s="163"/>
      <c r="BL4" s="162"/>
      <c r="BM4" s="163"/>
      <c r="BN4" s="162"/>
      <c r="BO4" s="163"/>
      <c r="BP4" s="162"/>
      <c r="BQ4" s="163"/>
      <c r="BR4" s="162"/>
      <c r="BS4" s="163"/>
      <c r="BT4" s="162"/>
      <c r="BU4" s="163"/>
      <c r="BV4" s="162"/>
      <c r="BW4" s="163"/>
      <c r="BX4" s="162"/>
      <c r="BY4" s="163"/>
      <c r="BZ4" s="162"/>
      <c r="CA4" s="163"/>
      <c r="CB4" s="162"/>
      <c r="CC4" s="163"/>
    </row>
    <row r="5" spans="2:81" ht="32.25" customHeight="1">
      <c r="B5" s="195" t="s">
        <v>87</v>
      </c>
      <c r="C5" s="195"/>
      <c r="D5" s="196"/>
      <c r="E5" s="162"/>
      <c r="F5" s="162"/>
      <c r="G5" s="162"/>
      <c r="H5" s="162"/>
      <c r="I5" s="162"/>
      <c r="J5" s="162"/>
      <c r="K5" s="162"/>
      <c r="L5" s="162"/>
      <c r="M5" s="162"/>
      <c r="N5" s="162"/>
      <c r="O5" s="162"/>
      <c r="P5" s="162"/>
      <c r="Q5" s="162"/>
      <c r="R5" s="162"/>
      <c r="S5" s="162"/>
      <c r="T5" s="162"/>
      <c r="U5" s="162"/>
      <c r="V5" s="162"/>
      <c r="W5" s="162"/>
      <c r="X5" s="162"/>
      <c r="Y5" s="162"/>
      <c r="Z5" s="162"/>
      <c r="AA5" s="162"/>
      <c r="AB5" s="162"/>
      <c r="AC5" s="162"/>
      <c r="AD5" s="162"/>
      <c r="AE5" s="162"/>
      <c r="AF5" s="162"/>
      <c r="AG5" s="162"/>
      <c r="AH5" s="162"/>
      <c r="AI5" s="162"/>
      <c r="AJ5" s="162"/>
      <c r="AK5" s="162"/>
      <c r="AL5" s="162"/>
      <c r="AM5" s="162"/>
      <c r="AN5" s="162"/>
      <c r="AO5" s="162"/>
      <c r="AP5" s="162"/>
      <c r="AQ5" s="162"/>
      <c r="AR5" s="162"/>
      <c r="AS5" s="162"/>
      <c r="AT5" s="162"/>
      <c r="AU5" s="163"/>
      <c r="AV5" s="162"/>
      <c r="AW5" s="163"/>
      <c r="AX5" s="162"/>
      <c r="AY5" s="163"/>
      <c r="AZ5" s="162"/>
      <c r="BA5" s="163"/>
      <c r="BB5" s="162"/>
      <c r="BC5" s="163"/>
      <c r="BD5" s="162"/>
      <c r="BE5" s="163"/>
      <c r="BF5" s="162"/>
      <c r="BG5" s="163"/>
      <c r="BH5" s="162"/>
      <c r="BI5" s="163"/>
      <c r="BJ5" s="162"/>
      <c r="BK5" s="163"/>
      <c r="BL5" s="162"/>
      <c r="BM5" s="163"/>
      <c r="BN5" s="162"/>
      <c r="BO5" s="163"/>
      <c r="BP5" s="162"/>
      <c r="BQ5" s="163"/>
      <c r="BR5" s="162"/>
      <c r="BS5" s="163"/>
      <c r="BT5" s="162"/>
      <c r="BU5" s="163"/>
      <c r="BV5" s="162"/>
      <c r="BW5" s="163"/>
      <c r="BX5" s="162"/>
      <c r="BY5" s="163"/>
      <c r="BZ5" s="162"/>
      <c r="CA5" s="163"/>
      <c r="CB5" s="162"/>
      <c r="CC5" s="163"/>
    </row>
    <row r="6" spans="2:81" ht="32.25" customHeight="1">
      <c r="B6" s="195" t="s">
        <v>88</v>
      </c>
      <c r="C6" s="195"/>
      <c r="D6" s="196"/>
      <c r="E6" s="162"/>
      <c r="F6" s="197"/>
      <c r="G6" s="197"/>
      <c r="H6" s="162"/>
      <c r="I6" s="162"/>
      <c r="J6" s="162"/>
      <c r="K6" s="162"/>
      <c r="L6" s="162"/>
      <c r="M6" s="162"/>
      <c r="N6" s="162"/>
      <c r="O6" s="162"/>
      <c r="P6" s="162"/>
      <c r="Q6" s="162"/>
      <c r="R6" s="162"/>
      <c r="S6" s="162"/>
      <c r="T6" s="162"/>
      <c r="U6" s="162"/>
      <c r="V6" s="162"/>
      <c r="W6" s="162"/>
      <c r="X6" s="162"/>
      <c r="Y6" s="162"/>
      <c r="Z6" s="162"/>
      <c r="AA6" s="162"/>
      <c r="AB6" s="162"/>
      <c r="AC6" s="162"/>
      <c r="AD6" s="162"/>
      <c r="AE6" s="162"/>
      <c r="AF6" s="162"/>
      <c r="AG6" s="162"/>
      <c r="AH6" s="162"/>
      <c r="AI6" s="162"/>
      <c r="AJ6" s="162"/>
      <c r="AK6" s="162"/>
      <c r="AL6" s="162"/>
      <c r="AM6" s="162"/>
      <c r="AN6" s="162"/>
      <c r="AO6" s="162"/>
      <c r="AP6" s="162"/>
      <c r="AQ6" s="162"/>
      <c r="AR6" s="162"/>
      <c r="AS6" s="162"/>
      <c r="AT6" s="197"/>
      <c r="AU6" s="203"/>
      <c r="AV6" s="162"/>
      <c r="AW6" s="163"/>
      <c r="AX6" s="162"/>
      <c r="AY6" s="163"/>
      <c r="AZ6" s="162"/>
      <c r="BA6" s="163"/>
      <c r="BB6" s="162"/>
      <c r="BC6" s="163"/>
      <c r="BD6" s="162"/>
      <c r="BE6" s="163"/>
      <c r="BF6" s="162"/>
      <c r="BG6" s="163"/>
      <c r="BH6" s="162"/>
      <c r="BI6" s="163"/>
      <c r="BJ6" s="162"/>
      <c r="BK6" s="163"/>
      <c r="BL6" s="162"/>
      <c r="BM6" s="163"/>
      <c r="BN6" s="162"/>
      <c r="BO6" s="163"/>
      <c r="BP6" s="162"/>
      <c r="BQ6" s="163"/>
      <c r="BR6" s="162"/>
      <c r="BS6" s="163"/>
      <c r="BT6" s="162"/>
      <c r="BU6" s="163"/>
      <c r="BV6" s="162"/>
      <c r="BW6" s="163"/>
      <c r="BX6" s="162"/>
      <c r="BY6" s="163"/>
      <c r="BZ6" s="162"/>
      <c r="CA6" s="163"/>
      <c r="CB6" s="162"/>
      <c r="CC6" s="163"/>
    </row>
    <row r="7" spans="2:81" ht="32.25" customHeight="1">
      <c r="B7" s="205" t="s">
        <v>89</v>
      </c>
      <c r="C7" s="205"/>
      <c r="D7" s="196"/>
      <c r="E7" s="162"/>
      <c r="F7" s="162"/>
      <c r="G7" s="162"/>
      <c r="H7" s="162"/>
      <c r="I7" s="162"/>
      <c r="J7" s="162"/>
      <c r="K7" s="162"/>
      <c r="L7" s="162"/>
      <c r="M7" s="162"/>
      <c r="N7" s="162"/>
      <c r="O7" s="162"/>
      <c r="P7" s="162"/>
      <c r="Q7" s="162"/>
      <c r="R7" s="162"/>
      <c r="S7" s="162"/>
      <c r="T7" s="162"/>
      <c r="U7" s="162"/>
      <c r="V7" s="162"/>
      <c r="W7" s="162"/>
      <c r="X7" s="162"/>
      <c r="Y7" s="162"/>
      <c r="Z7" s="162"/>
      <c r="AA7" s="162"/>
      <c r="AB7" s="162"/>
      <c r="AC7" s="162"/>
      <c r="AD7" s="162"/>
      <c r="AE7" s="162"/>
      <c r="AF7" s="204" t="s">
        <v>111</v>
      </c>
      <c r="AG7" s="162"/>
      <c r="AH7" s="162"/>
      <c r="AI7" s="162"/>
      <c r="AJ7" s="162"/>
      <c r="AK7" s="162"/>
      <c r="AL7" s="162"/>
      <c r="AM7" s="162"/>
      <c r="AN7" s="162"/>
      <c r="AO7" s="162"/>
      <c r="AP7" s="162"/>
      <c r="AQ7" s="162"/>
      <c r="AR7" s="162"/>
      <c r="AS7" s="162"/>
      <c r="AT7" s="162"/>
      <c r="AU7" s="163"/>
      <c r="AV7" s="162"/>
      <c r="AW7" s="163"/>
      <c r="AX7" s="162"/>
      <c r="AY7" s="163"/>
      <c r="AZ7" s="162"/>
      <c r="BA7" s="163"/>
      <c r="BB7" s="162"/>
      <c r="BC7" s="163"/>
      <c r="BD7" s="162"/>
      <c r="BE7" s="163"/>
      <c r="BF7" s="162"/>
      <c r="BG7" s="163"/>
      <c r="BH7" s="162"/>
      <c r="BI7" s="163"/>
      <c r="BJ7" s="162"/>
      <c r="BK7" s="163"/>
      <c r="BL7" s="162"/>
      <c r="BM7" s="163"/>
      <c r="BN7" s="162"/>
      <c r="BO7" s="163"/>
      <c r="BP7" s="162"/>
      <c r="BQ7" s="163"/>
      <c r="BR7" s="162"/>
      <c r="BS7" s="163"/>
      <c r="BT7" s="162"/>
      <c r="BU7" s="163"/>
      <c r="BV7" s="162"/>
      <c r="BW7" s="163"/>
      <c r="BX7" s="162"/>
      <c r="BY7" s="163"/>
      <c r="BZ7" s="162"/>
      <c r="CA7" s="163"/>
      <c r="CB7" s="162"/>
      <c r="CC7" s="163"/>
    </row>
    <row r="8" spans="2:81" ht="32.25" customHeight="1">
      <c r="B8" s="195" t="s">
        <v>90</v>
      </c>
      <c r="C8" s="195"/>
      <c r="D8" s="196"/>
      <c r="E8" s="162"/>
      <c r="F8" s="162"/>
      <c r="G8" s="162"/>
      <c r="H8" s="162"/>
      <c r="I8" s="162"/>
      <c r="J8" s="162"/>
      <c r="K8" s="162"/>
      <c r="L8" s="162"/>
      <c r="M8" s="162"/>
      <c r="N8" s="162"/>
      <c r="O8" s="162"/>
      <c r="P8" s="162"/>
      <c r="Q8" s="162"/>
      <c r="R8" s="162"/>
      <c r="S8" s="162"/>
      <c r="T8" s="162"/>
      <c r="U8" s="162"/>
      <c r="V8" s="162"/>
      <c r="W8" s="162"/>
      <c r="X8" s="162"/>
      <c r="Y8" s="162"/>
      <c r="Z8" s="162"/>
      <c r="AA8" s="162"/>
      <c r="AB8" s="162"/>
      <c r="AC8" s="162"/>
      <c r="AD8" s="162"/>
      <c r="AE8" s="162"/>
      <c r="AF8" s="162"/>
      <c r="AG8" s="162"/>
      <c r="AH8" s="162"/>
      <c r="AI8" s="162"/>
      <c r="AJ8" s="162"/>
      <c r="AK8" s="162"/>
      <c r="AL8" s="162"/>
      <c r="AM8" s="162"/>
      <c r="AN8" s="162"/>
      <c r="AO8" s="162"/>
      <c r="AP8" s="162"/>
      <c r="AQ8" s="162"/>
      <c r="AR8" s="162"/>
      <c r="AS8" s="162"/>
      <c r="AT8" s="162"/>
      <c r="AU8" s="163"/>
      <c r="AV8" s="162"/>
      <c r="AW8" s="163"/>
      <c r="AX8" s="162"/>
      <c r="AY8" s="163"/>
      <c r="AZ8" s="162"/>
      <c r="BA8" s="163"/>
      <c r="BB8" s="162"/>
      <c r="BC8" s="163"/>
      <c r="BD8" s="162"/>
      <c r="BE8" s="163"/>
      <c r="BF8" s="162"/>
      <c r="BG8" s="163"/>
      <c r="BH8" s="162"/>
      <c r="BI8" s="163"/>
      <c r="BJ8" s="162"/>
      <c r="BK8" s="163"/>
      <c r="BL8" s="162"/>
      <c r="BM8" s="163"/>
      <c r="BN8" s="162"/>
      <c r="BO8" s="163"/>
      <c r="BP8" s="162"/>
      <c r="BQ8" s="163"/>
      <c r="BR8" s="162"/>
      <c r="BS8" s="163"/>
      <c r="BT8" s="162"/>
      <c r="BU8" s="163"/>
      <c r="BV8" s="162"/>
      <c r="BW8" s="163"/>
      <c r="BX8" s="162"/>
      <c r="BY8" s="163"/>
      <c r="BZ8" s="162"/>
      <c r="CA8" s="163"/>
      <c r="CB8" s="162"/>
      <c r="CC8" s="163"/>
    </row>
    <row r="9" spans="2:81" ht="32.25" customHeight="1">
      <c r="B9" s="205" t="s">
        <v>91</v>
      </c>
      <c r="C9" s="205"/>
      <c r="D9" s="196"/>
      <c r="E9" s="162"/>
      <c r="F9" s="162"/>
      <c r="G9" s="162"/>
      <c r="H9" s="162"/>
      <c r="I9" s="162"/>
      <c r="J9" s="162"/>
      <c r="K9" s="162"/>
      <c r="L9" s="162"/>
      <c r="M9" s="162"/>
      <c r="N9" s="162"/>
      <c r="O9" s="162"/>
      <c r="P9" s="162"/>
      <c r="Q9" s="162"/>
      <c r="R9" s="162"/>
      <c r="S9" s="162"/>
      <c r="T9" s="162"/>
      <c r="U9" s="162"/>
      <c r="V9" s="162"/>
      <c r="W9" s="162"/>
      <c r="X9" s="162"/>
      <c r="Y9" s="162"/>
      <c r="Z9" s="162"/>
      <c r="AA9" s="162"/>
      <c r="AB9" s="162"/>
      <c r="AC9" s="162"/>
      <c r="AD9" s="162"/>
      <c r="AE9" s="162"/>
      <c r="AF9" s="162"/>
      <c r="AG9" s="162"/>
      <c r="AH9" s="162"/>
      <c r="AI9" s="162"/>
      <c r="AJ9" s="162"/>
      <c r="AK9" s="162"/>
      <c r="AL9" s="162"/>
      <c r="AM9" s="162"/>
      <c r="AN9" s="162"/>
      <c r="AO9" s="162"/>
      <c r="AP9" s="197"/>
      <c r="AQ9" s="197"/>
      <c r="AR9" s="197"/>
      <c r="AS9" s="197"/>
      <c r="AT9" s="162"/>
      <c r="AU9" s="163"/>
      <c r="AV9" s="162"/>
      <c r="AW9" s="163"/>
      <c r="AX9" s="162"/>
      <c r="AY9" s="163"/>
      <c r="AZ9" s="162"/>
      <c r="BA9" s="163"/>
      <c r="BB9" s="211"/>
      <c r="BC9" s="212"/>
      <c r="BD9" s="162"/>
      <c r="BE9" s="163"/>
      <c r="BF9" s="162"/>
      <c r="BG9" s="163"/>
      <c r="BH9" s="162"/>
      <c r="BI9" s="163"/>
      <c r="BJ9" s="162"/>
      <c r="BK9" s="163"/>
      <c r="BL9" s="162"/>
      <c r="BM9" s="163"/>
      <c r="BN9" s="162"/>
      <c r="BO9" s="163"/>
      <c r="BP9" s="162"/>
      <c r="BQ9" s="163"/>
      <c r="BR9" s="162"/>
      <c r="BS9" s="163"/>
      <c r="BT9" s="162"/>
      <c r="BU9" s="163"/>
      <c r="BV9" s="162"/>
      <c r="BW9" s="163"/>
      <c r="BX9" s="162"/>
      <c r="BY9" s="163"/>
      <c r="BZ9" s="162"/>
      <c r="CA9" s="163"/>
      <c r="CB9" s="162"/>
      <c r="CC9" s="163"/>
    </row>
    <row r="10" spans="2:81" ht="32.25" customHeight="1">
      <c r="B10" s="206" t="s">
        <v>92</v>
      </c>
      <c r="C10" s="206"/>
      <c r="D10" s="196"/>
      <c r="E10" s="162"/>
      <c r="F10" s="162"/>
      <c r="G10" s="162"/>
      <c r="H10" s="162"/>
      <c r="I10" s="162"/>
      <c r="J10" s="162"/>
      <c r="K10" s="162"/>
      <c r="L10" s="162"/>
      <c r="M10" s="162"/>
      <c r="N10" s="162"/>
      <c r="O10" s="162"/>
      <c r="P10" s="162"/>
      <c r="Q10" s="162"/>
      <c r="R10" s="162"/>
      <c r="S10" s="162"/>
      <c r="T10" s="162"/>
      <c r="U10" s="162"/>
      <c r="V10" s="162"/>
      <c r="W10" s="162"/>
      <c r="X10" s="162"/>
      <c r="Y10" s="162"/>
      <c r="Z10" s="162"/>
      <c r="AA10" s="162"/>
      <c r="AB10" s="162"/>
      <c r="AC10" s="162"/>
      <c r="AD10" s="162"/>
      <c r="AE10" s="162"/>
      <c r="AF10" s="207"/>
      <c r="AG10" s="207"/>
      <c r="AH10" s="162"/>
      <c r="AI10" s="162"/>
      <c r="AJ10" s="162"/>
      <c r="AK10" s="162"/>
      <c r="AL10" s="162"/>
      <c r="AM10" s="162"/>
      <c r="AN10" s="162"/>
      <c r="AO10" s="162"/>
      <c r="AP10" s="162"/>
      <c r="AQ10" s="162"/>
      <c r="AR10" s="162"/>
      <c r="AS10" s="162"/>
      <c r="AT10" s="162"/>
      <c r="AU10" s="163"/>
      <c r="AV10" s="162"/>
      <c r="AW10" s="163"/>
      <c r="AX10" s="162"/>
      <c r="AY10" s="163"/>
      <c r="AZ10" s="162"/>
      <c r="BA10" s="163"/>
      <c r="BB10" s="213"/>
      <c r="BC10" s="214"/>
      <c r="BD10" s="213"/>
      <c r="BE10" s="214"/>
      <c r="BF10" s="213"/>
      <c r="BG10" s="214"/>
      <c r="BH10" s="213"/>
      <c r="BI10" s="214"/>
      <c r="BJ10" s="162"/>
      <c r="BK10" s="163"/>
      <c r="BL10" s="162"/>
      <c r="BM10" s="163"/>
      <c r="BN10" s="213"/>
      <c r="BO10" s="214"/>
      <c r="BP10" s="213"/>
      <c r="BQ10" s="214"/>
      <c r="BR10" s="215"/>
      <c r="BS10" s="216"/>
      <c r="BT10" s="162"/>
      <c r="BU10" s="163"/>
      <c r="BV10" s="162"/>
      <c r="BW10" s="163"/>
      <c r="BX10" s="162"/>
      <c r="BY10" s="163"/>
      <c r="BZ10" s="162"/>
      <c r="CA10" s="163"/>
      <c r="CB10" s="162"/>
      <c r="CC10" s="163"/>
    </row>
    <row r="11" spans="2:81" ht="32.25" customHeight="1">
      <c r="B11" s="210" t="s">
        <v>113</v>
      </c>
      <c r="C11" s="210"/>
      <c r="D11" s="196"/>
      <c r="E11" s="162"/>
      <c r="F11" s="162"/>
      <c r="G11" s="162"/>
      <c r="H11" s="162"/>
      <c r="I11" s="162"/>
      <c r="J11" s="162"/>
      <c r="K11" s="162"/>
      <c r="L11" s="162"/>
      <c r="M11" s="162"/>
      <c r="N11" s="162"/>
      <c r="O11" s="162"/>
      <c r="P11" s="162"/>
      <c r="Q11" s="162"/>
      <c r="R11" s="162"/>
      <c r="S11" s="162"/>
      <c r="T11" s="162"/>
      <c r="U11" s="162"/>
      <c r="V11" s="162"/>
      <c r="W11" s="162"/>
      <c r="X11" s="162"/>
      <c r="Y11" s="162"/>
      <c r="Z11" s="162"/>
      <c r="AA11" s="162"/>
      <c r="AB11" s="162"/>
      <c r="AC11" s="162"/>
      <c r="AD11" s="162"/>
      <c r="AE11" s="162"/>
      <c r="AF11" s="207"/>
      <c r="AG11" s="207"/>
      <c r="AH11" s="162"/>
      <c r="AI11" s="162"/>
      <c r="AJ11" s="162"/>
      <c r="AK11" s="162"/>
      <c r="AL11" s="162"/>
      <c r="AM11" s="162"/>
      <c r="AN11" s="162"/>
      <c r="AO11" s="162"/>
      <c r="AP11" s="162"/>
      <c r="AQ11" s="162"/>
      <c r="AR11" s="162"/>
      <c r="AS11" s="162"/>
      <c r="AT11" s="162"/>
      <c r="AU11" s="163"/>
      <c r="AV11" s="162"/>
      <c r="AW11" s="163"/>
      <c r="AX11" s="162"/>
      <c r="AY11" s="163"/>
      <c r="AZ11" s="162"/>
      <c r="BA11" s="163"/>
      <c r="BB11" s="164"/>
      <c r="BC11" s="165"/>
      <c r="BD11" s="164"/>
      <c r="BE11" s="165"/>
      <c r="BF11" s="164"/>
      <c r="BG11" s="165"/>
      <c r="BH11" s="164"/>
      <c r="BI11" s="165"/>
      <c r="BJ11" s="162"/>
      <c r="BK11" s="163"/>
      <c r="BL11" s="162"/>
      <c r="BM11" s="163"/>
      <c r="BN11" s="166"/>
      <c r="BO11" s="167"/>
      <c r="BP11" s="164"/>
      <c r="BQ11" s="165"/>
      <c r="BR11" s="215"/>
      <c r="BS11" s="216"/>
      <c r="BT11" s="162"/>
      <c r="BU11" s="163"/>
      <c r="BV11" s="162"/>
      <c r="BW11" s="163"/>
      <c r="BX11" s="162"/>
      <c r="BY11" s="163"/>
      <c r="BZ11" s="162"/>
      <c r="CA11" s="163"/>
      <c r="CB11" s="162"/>
      <c r="CC11" s="163"/>
    </row>
    <row r="12" spans="2:81" ht="32.25" customHeight="1">
      <c r="B12" s="176" t="s">
        <v>114</v>
      </c>
      <c r="C12" s="177"/>
      <c r="D12" s="164"/>
      <c r="E12" s="178"/>
      <c r="F12" s="181"/>
      <c r="G12" s="178"/>
      <c r="H12" s="181"/>
      <c r="I12" s="178"/>
      <c r="J12" s="181"/>
      <c r="K12" s="178"/>
      <c r="L12" s="181"/>
      <c r="M12" s="178"/>
      <c r="N12" s="181"/>
      <c r="O12" s="178"/>
      <c r="P12" s="181"/>
      <c r="Q12" s="178"/>
      <c r="R12" s="181"/>
      <c r="S12" s="178"/>
      <c r="T12" s="181"/>
      <c r="U12" s="178"/>
      <c r="V12" s="181"/>
      <c r="W12" s="178"/>
      <c r="X12" s="181"/>
      <c r="Y12" s="178"/>
      <c r="Z12" s="181"/>
      <c r="AA12" s="178"/>
      <c r="AB12" s="181"/>
      <c r="AC12" s="178"/>
      <c r="AD12" s="181"/>
      <c r="AE12" s="178"/>
      <c r="AF12" s="179" t="s">
        <v>110</v>
      </c>
      <c r="AG12" s="180"/>
      <c r="AH12" s="181"/>
      <c r="AI12" s="178"/>
      <c r="AJ12" s="181"/>
      <c r="AK12" s="178"/>
      <c r="AL12" s="181"/>
      <c r="AM12" s="178"/>
      <c r="AN12" s="181"/>
      <c r="AO12" s="178"/>
      <c r="AP12" s="181"/>
      <c r="AQ12" s="178"/>
      <c r="AR12" s="181"/>
      <c r="AS12" s="178"/>
      <c r="AT12" s="181"/>
      <c r="AU12" s="165"/>
      <c r="AV12" s="164"/>
      <c r="AW12" s="165"/>
      <c r="AX12" s="164"/>
      <c r="AY12" s="165"/>
      <c r="AZ12" s="164"/>
      <c r="BA12" s="165"/>
      <c r="BB12" s="164"/>
      <c r="BC12" s="165"/>
      <c r="BD12" s="164"/>
      <c r="BE12" s="165"/>
      <c r="BF12" s="164"/>
      <c r="BG12" s="165"/>
      <c r="BH12" s="164"/>
      <c r="BI12" s="165"/>
      <c r="BJ12" s="164"/>
      <c r="BK12" s="165"/>
      <c r="BL12" s="164"/>
      <c r="BM12" s="165"/>
      <c r="BN12" s="164"/>
      <c r="BO12" s="165"/>
      <c r="BP12" s="164"/>
      <c r="BQ12" s="165"/>
      <c r="BR12" s="164"/>
      <c r="BS12" s="165"/>
      <c r="BT12" s="164"/>
      <c r="BU12" s="165"/>
      <c r="BV12" s="164"/>
      <c r="BW12" s="165"/>
      <c r="BX12" s="164"/>
      <c r="BY12" s="165"/>
      <c r="BZ12" s="164"/>
      <c r="CA12" s="165"/>
      <c r="CB12" s="166"/>
      <c r="CC12" s="167"/>
    </row>
    <row r="13" spans="2:81" ht="32.25" customHeight="1">
      <c r="B13" s="208" t="s">
        <v>84</v>
      </c>
      <c r="C13" s="208"/>
      <c r="D13" s="209"/>
      <c r="E13" s="168"/>
      <c r="F13" s="168"/>
      <c r="G13" s="168"/>
      <c r="H13" s="168"/>
      <c r="I13" s="168"/>
      <c r="J13" s="168"/>
      <c r="K13" s="168"/>
      <c r="L13" s="168"/>
      <c r="M13" s="168"/>
      <c r="N13" s="168"/>
      <c r="O13" s="168"/>
      <c r="P13" s="168"/>
      <c r="Q13" s="168"/>
      <c r="R13" s="168"/>
      <c r="S13" s="168"/>
      <c r="T13" s="168"/>
      <c r="U13" s="168"/>
      <c r="V13" s="168"/>
      <c r="W13" s="168"/>
      <c r="X13" s="168"/>
      <c r="Y13" s="168"/>
      <c r="Z13" s="168"/>
      <c r="AA13" s="168"/>
      <c r="AB13" s="168"/>
      <c r="AC13" s="168"/>
      <c r="AD13" s="168"/>
      <c r="AE13" s="168"/>
      <c r="AF13" s="168"/>
      <c r="AG13" s="168"/>
      <c r="AH13" s="168"/>
      <c r="AI13" s="168"/>
      <c r="AJ13" s="168"/>
      <c r="AK13" s="168"/>
      <c r="AL13" s="168"/>
      <c r="AM13" s="168"/>
      <c r="AN13" s="168"/>
      <c r="AO13" s="168"/>
      <c r="AP13" s="168"/>
      <c r="AQ13" s="168"/>
      <c r="AR13" s="168"/>
      <c r="AS13" s="168"/>
      <c r="AT13" s="168"/>
      <c r="AU13" s="169"/>
      <c r="AV13" s="168"/>
      <c r="AW13" s="169"/>
      <c r="AX13" s="168"/>
      <c r="AY13" s="169"/>
      <c r="AZ13" s="168"/>
      <c r="BA13" s="169"/>
      <c r="BB13" s="168"/>
      <c r="BC13" s="169"/>
      <c r="BD13" s="168"/>
      <c r="BE13" s="169"/>
      <c r="BF13" s="168"/>
      <c r="BG13" s="169"/>
      <c r="BH13" s="168"/>
      <c r="BI13" s="169"/>
      <c r="BJ13" s="168"/>
      <c r="BK13" s="169"/>
      <c r="BL13" s="168"/>
      <c r="BM13" s="169"/>
      <c r="BN13" s="168"/>
      <c r="BO13" s="169"/>
      <c r="BP13" s="168"/>
      <c r="BQ13" s="169"/>
      <c r="BR13" s="168"/>
      <c r="BS13" s="169"/>
      <c r="BT13" s="168"/>
      <c r="BU13" s="169"/>
      <c r="BV13" s="168"/>
      <c r="BW13" s="169"/>
      <c r="BX13" s="168"/>
      <c r="BY13" s="169"/>
      <c r="BZ13" s="168"/>
      <c r="CA13" s="169"/>
      <c r="CB13" s="173"/>
      <c r="CC13" s="174"/>
    </row>
    <row r="14" spans="2:81" ht="21" customHeight="1">
      <c r="B14" t="s">
        <v>112</v>
      </c>
    </row>
    <row r="15" spans="2:81">
      <c r="B15" s="164" t="s">
        <v>99</v>
      </c>
      <c r="C15" s="165"/>
      <c r="D15" s="164">
        <v>1</v>
      </c>
      <c r="E15" s="188"/>
      <c r="F15" s="164" t="s">
        <v>78</v>
      </c>
      <c r="G15" s="188"/>
      <c r="H15" s="164">
        <v>1</v>
      </c>
      <c r="I15" s="188"/>
      <c r="J15" s="220" t="s">
        <v>94</v>
      </c>
      <c r="K15" s="185"/>
      <c r="L15" s="164">
        <v>3</v>
      </c>
      <c r="M15" s="188"/>
      <c r="N15" s="164">
        <v>3</v>
      </c>
      <c r="O15" s="188"/>
      <c r="P15" s="164">
        <v>3</v>
      </c>
      <c r="Q15" s="188"/>
      <c r="R15" s="164">
        <v>2</v>
      </c>
      <c r="S15" s="188"/>
      <c r="T15" s="164">
        <v>2</v>
      </c>
      <c r="U15" s="188"/>
      <c r="V15" s="184" t="s">
        <v>94</v>
      </c>
      <c r="W15" s="185"/>
      <c r="X15" s="164" t="s">
        <v>78</v>
      </c>
      <c r="Y15" s="188"/>
      <c r="Z15" s="164">
        <v>1</v>
      </c>
      <c r="AA15" s="188"/>
      <c r="AB15" s="164">
        <v>1</v>
      </c>
      <c r="AC15" s="188"/>
      <c r="AD15" s="164" t="s">
        <v>95</v>
      </c>
      <c r="AE15" s="188"/>
      <c r="AF15" s="164">
        <v>3</v>
      </c>
      <c r="AG15" s="188"/>
      <c r="AH15" s="182" t="s">
        <v>95</v>
      </c>
      <c r="AI15" s="183"/>
      <c r="AJ15" s="184" t="s">
        <v>94</v>
      </c>
      <c r="AK15" s="185"/>
      <c r="AL15" s="164">
        <v>2</v>
      </c>
      <c r="AM15" s="188"/>
      <c r="AN15" s="164">
        <v>2</v>
      </c>
      <c r="AO15" s="188"/>
      <c r="AP15" s="164">
        <v>2</v>
      </c>
      <c r="AQ15" s="188"/>
      <c r="AR15" s="164">
        <v>1</v>
      </c>
      <c r="AS15" s="188"/>
      <c r="AT15" s="164">
        <v>1</v>
      </c>
      <c r="AU15" s="188"/>
      <c r="AV15" s="182" t="s">
        <v>95</v>
      </c>
      <c r="AW15" s="183"/>
      <c r="AX15" s="184" t="s">
        <v>94</v>
      </c>
      <c r="AY15" s="185"/>
      <c r="AZ15" s="164">
        <v>3</v>
      </c>
      <c r="BA15" s="188"/>
      <c r="BB15" s="164">
        <v>3</v>
      </c>
      <c r="BC15" s="188"/>
      <c r="BD15" s="164">
        <v>3</v>
      </c>
      <c r="BE15" s="188"/>
      <c r="BF15" s="164">
        <v>2</v>
      </c>
      <c r="BG15" s="188"/>
      <c r="BH15" s="164">
        <v>2</v>
      </c>
      <c r="BI15" s="188"/>
      <c r="BJ15" s="182" t="s">
        <v>95</v>
      </c>
      <c r="BK15" s="183"/>
      <c r="BL15" s="184" t="s">
        <v>94</v>
      </c>
      <c r="BM15" s="185"/>
      <c r="BN15" s="164">
        <v>1</v>
      </c>
      <c r="BO15" s="188"/>
      <c r="BP15" s="164">
        <v>1</v>
      </c>
      <c r="BQ15" s="188"/>
      <c r="BR15" s="164">
        <v>1</v>
      </c>
      <c r="BS15" s="188"/>
      <c r="BT15" s="164">
        <v>3</v>
      </c>
      <c r="BU15" s="188"/>
      <c r="BV15" s="164">
        <v>3</v>
      </c>
      <c r="BW15" s="188"/>
      <c r="BX15" s="182" t="s">
        <v>95</v>
      </c>
      <c r="BY15" s="189"/>
    </row>
    <row r="16" spans="2:81">
      <c r="B16" s="164" t="s">
        <v>100</v>
      </c>
      <c r="C16" s="165"/>
      <c r="D16" s="164">
        <v>2</v>
      </c>
      <c r="E16" s="188"/>
      <c r="F16" s="164">
        <v>2</v>
      </c>
      <c r="G16" s="188"/>
      <c r="H16" s="164">
        <v>2</v>
      </c>
      <c r="I16" s="188"/>
      <c r="J16" s="164" t="s">
        <v>95</v>
      </c>
      <c r="K16" s="188"/>
      <c r="L16" s="164" t="s">
        <v>78</v>
      </c>
      <c r="M16" s="188"/>
      <c r="N16" s="164">
        <v>1</v>
      </c>
      <c r="O16" s="188"/>
      <c r="P16" s="164" t="s">
        <v>78</v>
      </c>
      <c r="Q16" s="188"/>
      <c r="R16" s="164">
        <v>3</v>
      </c>
      <c r="S16" s="188"/>
      <c r="T16" s="164">
        <v>3</v>
      </c>
      <c r="U16" s="188"/>
      <c r="V16" s="184" t="s">
        <v>94</v>
      </c>
      <c r="W16" s="185"/>
      <c r="X16" s="164">
        <v>2</v>
      </c>
      <c r="Y16" s="188"/>
      <c r="Z16" s="164">
        <v>2</v>
      </c>
      <c r="AA16" s="188"/>
      <c r="AB16" s="164">
        <v>2</v>
      </c>
      <c r="AC16" s="188"/>
      <c r="AD16" s="164">
        <v>1</v>
      </c>
      <c r="AE16" s="188"/>
      <c r="AF16" s="164">
        <v>1</v>
      </c>
      <c r="AG16" s="188"/>
      <c r="AH16" s="184" t="s">
        <v>94</v>
      </c>
      <c r="AI16" s="185"/>
      <c r="AJ16" s="184" t="s">
        <v>94</v>
      </c>
      <c r="AK16" s="185"/>
      <c r="AL16" s="164">
        <v>3</v>
      </c>
      <c r="AM16" s="188"/>
      <c r="AN16" s="164">
        <v>3</v>
      </c>
      <c r="AO16" s="188"/>
      <c r="AP16" s="164">
        <v>3</v>
      </c>
      <c r="AQ16" s="188"/>
      <c r="AR16" s="164">
        <v>2</v>
      </c>
      <c r="AS16" s="188"/>
      <c r="AT16" s="164">
        <v>2</v>
      </c>
      <c r="AU16" s="188"/>
      <c r="AV16" s="182" t="s">
        <v>95</v>
      </c>
      <c r="AW16" s="183"/>
      <c r="AX16" s="184" t="s">
        <v>94</v>
      </c>
      <c r="AY16" s="185"/>
      <c r="AZ16" s="164">
        <v>1</v>
      </c>
      <c r="BA16" s="188"/>
      <c r="BB16" s="164">
        <v>1</v>
      </c>
      <c r="BC16" s="188"/>
      <c r="BD16" s="164">
        <v>1</v>
      </c>
      <c r="BE16" s="188"/>
      <c r="BF16" s="164">
        <v>3</v>
      </c>
      <c r="BG16" s="188"/>
      <c r="BH16" s="164">
        <v>3</v>
      </c>
      <c r="BI16" s="188"/>
      <c r="BJ16" s="182" t="s">
        <v>95</v>
      </c>
      <c r="BK16" s="183"/>
      <c r="BL16" s="184" t="s">
        <v>94</v>
      </c>
      <c r="BM16" s="185"/>
      <c r="BN16" s="164">
        <v>2</v>
      </c>
      <c r="BO16" s="188"/>
      <c r="BP16" s="164">
        <v>2</v>
      </c>
      <c r="BQ16" s="188"/>
      <c r="BR16" s="164">
        <v>2</v>
      </c>
      <c r="BS16" s="188"/>
      <c r="BT16" s="164">
        <v>1</v>
      </c>
      <c r="BU16" s="188"/>
      <c r="BV16" s="164">
        <v>1</v>
      </c>
      <c r="BW16" s="188"/>
      <c r="BX16" s="182" t="s">
        <v>95</v>
      </c>
      <c r="BY16" s="189"/>
    </row>
    <row r="17" spans="2:77">
      <c r="B17" s="164" t="s">
        <v>101</v>
      </c>
      <c r="C17" s="165"/>
      <c r="D17" s="164">
        <v>3</v>
      </c>
      <c r="E17" s="188"/>
      <c r="F17" s="164">
        <v>3</v>
      </c>
      <c r="G17" s="188"/>
      <c r="H17" s="220" t="s">
        <v>94</v>
      </c>
      <c r="I17" s="185"/>
      <c r="J17" s="164">
        <v>1</v>
      </c>
      <c r="K17" s="188"/>
      <c r="L17" s="164">
        <v>2</v>
      </c>
      <c r="M17" s="188"/>
      <c r="N17" s="164">
        <v>2</v>
      </c>
      <c r="O17" s="188"/>
      <c r="P17" s="164">
        <v>2</v>
      </c>
      <c r="Q17" s="188"/>
      <c r="R17" s="164" t="s">
        <v>78</v>
      </c>
      <c r="S17" s="188"/>
      <c r="T17" s="164">
        <v>1</v>
      </c>
      <c r="U17" s="188"/>
      <c r="V17" s="184" t="s">
        <v>94</v>
      </c>
      <c r="W17" s="185"/>
      <c r="X17" s="164">
        <v>3</v>
      </c>
      <c r="Y17" s="188"/>
      <c r="Z17" s="164">
        <v>3</v>
      </c>
      <c r="AA17" s="188"/>
      <c r="AB17" s="164">
        <v>3</v>
      </c>
      <c r="AC17" s="188"/>
      <c r="AD17" s="164">
        <v>2</v>
      </c>
      <c r="AE17" s="188"/>
      <c r="AF17" s="164">
        <v>2</v>
      </c>
      <c r="AG17" s="188"/>
      <c r="AH17" s="182" t="s">
        <v>95</v>
      </c>
      <c r="AI17" s="183"/>
      <c r="AJ17" s="184" t="s">
        <v>94</v>
      </c>
      <c r="AK17" s="185"/>
      <c r="AL17" s="164" t="s">
        <v>78</v>
      </c>
      <c r="AM17" s="188"/>
      <c r="AN17" s="164">
        <v>1</v>
      </c>
      <c r="AO17" s="188"/>
      <c r="AP17" s="164">
        <v>1</v>
      </c>
      <c r="AQ17" s="188"/>
      <c r="AR17" s="182" t="s">
        <v>95</v>
      </c>
      <c r="AS17" s="183"/>
      <c r="AT17" s="164">
        <v>3</v>
      </c>
      <c r="AU17" s="188"/>
      <c r="AV17" s="182" t="s">
        <v>95</v>
      </c>
      <c r="AW17" s="183"/>
      <c r="AX17" s="184" t="s">
        <v>94</v>
      </c>
      <c r="AY17" s="185"/>
      <c r="AZ17" s="164">
        <v>2</v>
      </c>
      <c r="BA17" s="188"/>
      <c r="BB17" s="164">
        <v>2</v>
      </c>
      <c r="BC17" s="188"/>
      <c r="BD17" s="164">
        <v>2</v>
      </c>
      <c r="BE17" s="188"/>
      <c r="BF17" s="164">
        <v>1</v>
      </c>
      <c r="BG17" s="188"/>
      <c r="BH17" s="164">
        <v>1</v>
      </c>
      <c r="BI17" s="188"/>
      <c r="BJ17" s="182" t="s">
        <v>95</v>
      </c>
      <c r="BK17" s="183"/>
      <c r="BL17" s="184" t="s">
        <v>94</v>
      </c>
      <c r="BM17" s="185"/>
      <c r="BN17" s="164">
        <v>3</v>
      </c>
      <c r="BO17" s="188"/>
      <c r="BP17" s="164">
        <v>3</v>
      </c>
      <c r="BQ17" s="188"/>
      <c r="BR17" s="164">
        <v>3</v>
      </c>
      <c r="BS17" s="188"/>
      <c r="BT17" s="164">
        <v>2</v>
      </c>
      <c r="BU17" s="188"/>
      <c r="BV17" s="164">
        <v>2</v>
      </c>
      <c r="BW17" s="188"/>
      <c r="BX17" s="182" t="s">
        <v>95</v>
      </c>
      <c r="BY17" s="189"/>
    </row>
    <row r="18" spans="2:77">
      <c r="B18" s="217" t="s">
        <v>102</v>
      </c>
      <c r="C18" s="218"/>
      <c r="D18" s="164">
        <v>1</v>
      </c>
      <c r="E18" s="188"/>
      <c r="F18" s="164" t="s">
        <v>96</v>
      </c>
      <c r="G18" s="188"/>
      <c r="H18" s="184" t="s">
        <v>94</v>
      </c>
      <c r="I18" s="185"/>
      <c r="J18" s="186" t="s">
        <v>96</v>
      </c>
      <c r="K18" s="187"/>
      <c r="L18" s="164">
        <v>3</v>
      </c>
      <c r="M18" s="188"/>
      <c r="N18" s="164">
        <v>3</v>
      </c>
      <c r="O18" s="188"/>
      <c r="P18" s="164">
        <v>3</v>
      </c>
      <c r="Q18" s="188"/>
      <c r="R18" s="164">
        <v>2</v>
      </c>
      <c r="S18" s="188"/>
      <c r="T18" s="164">
        <v>2</v>
      </c>
      <c r="U18" s="188"/>
      <c r="V18" s="184" t="s">
        <v>94</v>
      </c>
      <c r="W18" s="185"/>
      <c r="X18" s="164" t="s">
        <v>78</v>
      </c>
      <c r="Y18" s="188"/>
      <c r="Z18" s="164">
        <v>1</v>
      </c>
      <c r="AA18" s="188"/>
      <c r="AB18" s="164">
        <v>1</v>
      </c>
      <c r="AC18" s="188"/>
      <c r="AD18" s="164">
        <v>2</v>
      </c>
      <c r="AE18" s="188"/>
      <c r="AF18" s="164">
        <v>3</v>
      </c>
      <c r="AG18" s="188"/>
      <c r="AH18" s="182" t="s">
        <v>95</v>
      </c>
      <c r="AI18" s="183"/>
      <c r="AJ18" s="184" t="s">
        <v>94</v>
      </c>
      <c r="AK18" s="185"/>
      <c r="AL18" s="164">
        <v>1</v>
      </c>
      <c r="AM18" s="188"/>
      <c r="AN18" s="164">
        <v>1</v>
      </c>
      <c r="AO18" s="188"/>
      <c r="AP18" s="164">
        <v>1</v>
      </c>
      <c r="AQ18" s="188"/>
      <c r="AR18" s="164">
        <v>1</v>
      </c>
      <c r="AS18" s="188"/>
      <c r="AT18" s="164">
        <v>1</v>
      </c>
      <c r="AU18" s="188"/>
      <c r="AV18" s="182" t="s">
        <v>95</v>
      </c>
      <c r="AW18" s="183"/>
      <c r="AX18" s="184" t="s">
        <v>94</v>
      </c>
      <c r="AY18" s="185"/>
      <c r="AZ18" s="164">
        <v>3</v>
      </c>
      <c r="BA18" s="188"/>
      <c r="BB18" s="164">
        <v>3</v>
      </c>
      <c r="BC18" s="188"/>
      <c r="BD18" s="164">
        <v>3</v>
      </c>
      <c r="BE18" s="188"/>
      <c r="BF18" s="164">
        <v>2</v>
      </c>
      <c r="BG18" s="188"/>
      <c r="BH18" s="164">
        <v>2</v>
      </c>
      <c r="BI18" s="188"/>
      <c r="BJ18" s="182" t="s">
        <v>95</v>
      </c>
      <c r="BK18" s="183"/>
      <c r="BL18" s="184" t="s">
        <v>94</v>
      </c>
      <c r="BM18" s="185"/>
      <c r="BN18" s="164">
        <v>1</v>
      </c>
      <c r="BO18" s="188"/>
      <c r="BP18" s="164">
        <v>1</v>
      </c>
      <c r="BQ18" s="188"/>
      <c r="BR18" s="164">
        <v>1</v>
      </c>
      <c r="BS18" s="188"/>
      <c r="BT18" s="164">
        <v>3</v>
      </c>
      <c r="BU18" s="188"/>
      <c r="BV18" s="164">
        <v>3</v>
      </c>
      <c r="BW18" s="188"/>
      <c r="BX18" s="182" t="s">
        <v>95</v>
      </c>
      <c r="BY18" s="189"/>
    </row>
    <row r="19" spans="2:77" ht="8.25" customHeight="1">
      <c r="B19" s="219"/>
      <c r="C19" s="219"/>
    </row>
    <row r="20" spans="2:77">
      <c r="B20" s="164" t="s">
        <v>103</v>
      </c>
      <c r="C20" s="165"/>
      <c r="D20" s="164">
        <v>1</v>
      </c>
      <c r="E20" s="188"/>
      <c r="F20" s="182" t="s">
        <v>95</v>
      </c>
      <c r="G20" s="183"/>
      <c r="H20" s="184" t="s">
        <v>94</v>
      </c>
      <c r="I20" s="185"/>
      <c r="J20" s="186">
        <v>1</v>
      </c>
      <c r="K20" s="187"/>
      <c r="L20" s="164">
        <v>1</v>
      </c>
      <c r="M20" s="188"/>
      <c r="N20" s="164">
        <v>1</v>
      </c>
      <c r="O20" s="188"/>
      <c r="P20" s="164">
        <v>1</v>
      </c>
      <c r="Q20" s="188"/>
      <c r="R20" s="164">
        <v>1</v>
      </c>
      <c r="S20" s="188"/>
      <c r="T20" s="182" t="s">
        <v>95</v>
      </c>
      <c r="U20" s="183"/>
      <c r="V20" s="184" t="s">
        <v>94</v>
      </c>
      <c r="W20" s="185"/>
      <c r="X20" s="186">
        <v>1</v>
      </c>
      <c r="Y20" s="187"/>
      <c r="Z20" s="164">
        <v>1</v>
      </c>
      <c r="AA20" s="188"/>
      <c r="AB20" s="164">
        <v>1</v>
      </c>
      <c r="AC20" s="188"/>
      <c r="AD20" s="164">
        <v>1</v>
      </c>
      <c r="AE20" s="188"/>
      <c r="AF20" s="164">
        <v>1</v>
      </c>
      <c r="AG20" s="188"/>
      <c r="AH20" s="182" t="s">
        <v>95</v>
      </c>
      <c r="AI20" s="183"/>
      <c r="AJ20" s="184" t="s">
        <v>94</v>
      </c>
      <c r="AK20" s="185"/>
      <c r="AL20" s="164">
        <v>1</v>
      </c>
      <c r="AM20" s="188"/>
      <c r="AN20" s="164">
        <v>1</v>
      </c>
      <c r="AO20" s="188"/>
      <c r="AP20" s="164">
        <v>1</v>
      </c>
      <c r="AQ20" s="188"/>
      <c r="AR20" s="164">
        <v>1</v>
      </c>
      <c r="AS20" s="188"/>
      <c r="AT20" s="164">
        <v>1</v>
      </c>
      <c r="AU20" s="188"/>
      <c r="AV20" s="182" t="s">
        <v>95</v>
      </c>
      <c r="AW20" s="183"/>
      <c r="AX20" s="184" t="s">
        <v>94</v>
      </c>
      <c r="AY20" s="185"/>
      <c r="AZ20" s="164">
        <v>1</v>
      </c>
      <c r="BA20" s="188"/>
      <c r="BB20" s="164">
        <v>1</v>
      </c>
      <c r="BC20" s="188"/>
      <c r="BD20" s="164">
        <v>1</v>
      </c>
      <c r="BE20" s="188"/>
      <c r="BF20" s="164">
        <v>1</v>
      </c>
      <c r="BG20" s="188"/>
      <c r="BH20" s="223" t="s">
        <v>98</v>
      </c>
      <c r="BI20" s="224"/>
      <c r="BJ20" s="182" t="s">
        <v>95</v>
      </c>
      <c r="BK20" s="183"/>
      <c r="BL20" s="184" t="s">
        <v>94</v>
      </c>
      <c r="BM20" s="185"/>
      <c r="BN20" s="164">
        <v>1</v>
      </c>
      <c r="BO20" s="188"/>
      <c r="BP20" s="164">
        <v>1</v>
      </c>
      <c r="BQ20" s="188"/>
      <c r="BR20" s="164">
        <v>1</v>
      </c>
      <c r="BS20" s="188"/>
      <c r="BT20" s="164">
        <v>1</v>
      </c>
      <c r="BU20" s="188"/>
      <c r="BV20" s="164">
        <v>1</v>
      </c>
      <c r="BW20" s="188"/>
      <c r="BX20" s="182" t="s">
        <v>95</v>
      </c>
      <c r="BY20" s="189"/>
    </row>
    <row r="21" spans="2:77">
      <c r="B21" s="164" t="s">
        <v>104</v>
      </c>
      <c r="C21" s="165"/>
      <c r="D21" s="184" t="s">
        <v>94</v>
      </c>
      <c r="E21" s="185"/>
      <c r="F21" s="164">
        <v>2</v>
      </c>
      <c r="G21" s="165"/>
      <c r="H21" s="164">
        <v>2</v>
      </c>
      <c r="I21" s="165"/>
      <c r="J21" s="164">
        <v>2</v>
      </c>
      <c r="K21" s="165"/>
      <c r="L21" s="182" t="s">
        <v>95</v>
      </c>
      <c r="M21" s="183"/>
      <c r="N21" s="184" t="s">
        <v>94</v>
      </c>
      <c r="O21" s="185"/>
      <c r="P21" s="164">
        <v>1</v>
      </c>
      <c r="Q21" s="165"/>
      <c r="R21" s="164">
        <v>1</v>
      </c>
      <c r="S21" s="165"/>
      <c r="T21" s="164">
        <v>1</v>
      </c>
      <c r="U21" s="165"/>
      <c r="V21" s="221">
        <v>3</v>
      </c>
      <c r="W21" s="222"/>
      <c r="X21" s="164">
        <v>3</v>
      </c>
      <c r="Y21" s="165"/>
      <c r="Z21" s="164">
        <v>3</v>
      </c>
      <c r="AA21" s="165"/>
      <c r="AB21" s="184" t="s">
        <v>94</v>
      </c>
      <c r="AC21" s="185"/>
      <c r="AD21" s="164">
        <v>2</v>
      </c>
      <c r="AE21" s="165"/>
      <c r="AF21" s="164">
        <v>2</v>
      </c>
      <c r="AG21" s="165"/>
      <c r="AH21" s="221">
        <v>2</v>
      </c>
      <c r="AI21" s="222"/>
      <c r="AJ21" s="182" t="s">
        <v>95</v>
      </c>
      <c r="AK21" s="183"/>
      <c r="AL21" s="184" t="s">
        <v>94</v>
      </c>
      <c r="AM21" s="185"/>
      <c r="AN21" s="164">
        <v>1</v>
      </c>
      <c r="AO21" s="165"/>
      <c r="AP21" s="164">
        <v>1</v>
      </c>
      <c r="AQ21" s="165"/>
      <c r="AR21" s="164">
        <v>1</v>
      </c>
      <c r="AS21" s="165"/>
      <c r="AT21" s="164">
        <v>3</v>
      </c>
      <c r="AU21" s="165"/>
      <c r="AV21" s="164">
        <v>3</v>
      </c>
      <c r="AW21" s="165"/>
      <c r="AX21" s="164">
        <v>3</v>
      </c>
      <c r="AY21" s="165"/>
      <c r="AZ21" s="184" t="s">
        <v>94</v>
      </c>
      <c r="BA21" s="185"/>
      <c r="BB21" s="164">
        <v>2</v>
      </c>
      <c r="BC21" s="165"/>
      <c r="BD21" s="164">
        <v>2</v>
      </c>
      <c r="BE21" s="165"/>
      <c r="BF21" s="164">
        <v>2</v>
      </c>
      <c r="BG21" s="165"/>
      <c r="BH21" s="182" t="s">
        <v>95</v>
      </c>
      <c r="BI21" s="183"/>
      <c r="BJ21" s="184" t="s">
        <v>94</v>
      </c>
      <c r="BK21" s="185"/>
      <c r="BL21" s="164">
        <v>1</v>
      </c>
      <c r="BM21" s="165"/>
      <c r="BN21" s="164">
        <v>1</v>
      </c>
      <c r="BO21" s="165"/>
      <c r="BP21" s="164">
        <v>1</v>
      </c>
      <c r="BQ21" s="165"/>
      <c r="BR21" s="164">
        <v>3</v>
      </c>
      <c r="BS21" s="165"/>
      <c r="BT21" s="164">
        <v>3</v>
      </c>
      <c r="BU21" s="165"/>
      <c r="BV21" s="164">
        <v>3</v>
      </c>
      <c r="BW21" s="165"/>
      <c r="BX21" s="184" t="s">
        <v>94</v>
      </c>
      <c r="BY21" s="225"/>
    </row>
    <row r="22" spans="2:77">
      <c r="B22" s="164" t="s">
        <v>105</v>
      </c>
      <c r="C22" s="165"/>
      <c r="D22" s="164">
        <v>3</v>
      </c>
      <c r="E22" s="165"/>
      <c r="F22" s="164">
        <v>3</v>
      </c>
      <c r="G22" s="165"/>
      <c r="H22" s="186">
        <v>3</v>
      </c>
      <c r="I22" s="226"/>
      <c r="J22" s="184" t="s">
        <v>94</v>
      </c>
      <c r="K22" s="185"/>
      <c r="L22" s="164">
        <v>2</v>
      </c>
      <c r="M22" s="165"/>
      <c r="N22" s="164">
        <v>2</v>
      </c>
      <c r="O22" s="165"/>
      <c r="P22" s="164">
        <v>2</v>
      </c>
      <c r="Q22" s="165"/>
      <c r="R22" s="182" t="s">
        <v>95</v>
      </c>
      <c r="S22" s="189"/>
      <c r="T22" s="184" t="s">
        <v>94</v>
      </c>
      <c r="U22" s="227"/>
      <c r="V22" s="164">
        <v>1</v>
      </c>
      <c r="W22" s="165"/>
      <c r="X22" s="164">
        <v>1</v>
      </c>
      <c r="Y22" s="165"/>
      <c r="Z22" s="164">
        <v>1</v>
      </c>
      <c r="AA22" s="165"/>
      <c r="AB22" s="164">
        <v>3</v>
      </c>
      <c r="AC22" s="165"/>
      <c r="AD22" s="164">
        <v>3</v>
      </c>
      <c r="AE22" s="165"/>
      <c r="AF22" s="164">
        <v>3</v>
      </c>
      <c r="AG22" s="165"/>
      <c r="AH22" s="184" t="s">
        <v>94</v>
      </c>
      <c r="AI22" s="185"/>
      <c r="AJ22" s="164">
        <v>2</v>
      </c>
      <c r="AK22" s="165"/>
      <c r="AL22" s="164">
        <v>2</v>
      </c>
      <c r="AM22" s="165"/>
      <c r="AN22" s="221">
        <v>2</v>
      </c>
      <c r="AO22" s="222"/>
      <c r="AP22" s="182" t="s">
        <v>95</v>
      </c>
      <c r="AQ22" s="183"/>
      <c r="AR22" s="184" t="s">
        <v>94</v>
      </c>
      <c r="AS22" s="185"/>
      <c r="AT22" s="223" t="s">
        <v>98</v>
      </c>
      <c r="AU22" s="224"/>
      <c r="AV22" s="164">
        <v>1</v>
      </c>
      <c r="AW22" s="165"/>
      <c r="AX22" s="164">
        <v>1</v>
      </c>
      <c r="AY22" s="165"/>
      <c r="AZ22" s="164">
        <v>3</v>
      </c>
      <c r="BA22" s="165"/>
      <c r="BB22" s="164">
        <v>3</v>
      </c>
      <c r="BC22" s="165"/>
      <c r="BD22" s="164">
        <v>3</v>
      </c>
      <c r="BE22" s="165"/>
      <c r="BF22" s="184" t="s">
        <v>94</v>
      </c>
      <c r="BG22" s="185"/>
      <c r="BH22" s="164">
        <v>2</v>
      </c>
      <c r="BI22" s="165"/>
      <c r="BJ22" s="164">
        <v>2</v>
      </c>
      <c r="BK22" s="165"/>
      <c r="BL22" s="164">
        <v>2</v>
      </c>
      <c r="BM22" s="165"/>
      <c r="BN22" s="182" t="s">
        <v>95</v>
      </c>
      <c r="BO22" s="183"/>
      <c r="BP22" s="184" t="s">
        <v>94</v>
      </c>
      <c r="BQ22" s="185"/>
      <c r="BR22" s="186">
        <v>1</v>
      </c>
      <c r="BS22" s="187"/>
      <c r="BT22" s="186">
        <v>1</v>
      </c>
      <c r="BU22" s="187"/>
      <c r="BV22" s="164">
        <v>1</v>
      </c>
      <c r="BW22" s="165"/>
      <c r="BX22" s="164">
        <v>3</v>
      </c>
      <c r="BY22" s="165"/>
    </row>
    <row r="23" spans="2:77">
      <c r="B23" s="164" t="s">
        <v>106</v>
      </c>
      <c r="C23" s="165"/>
      <c r="D23" s="164">
        <v>1</v>
      </c>
      <c r="E23" s="165"/>
      <c r="F23" s="164">
        <v>1</v>
      </c>
      <c r="G23" s="165"/>
      <c r="H23" s="221">
        <v>1</v>
      </c>
      <c r="I23" s="222"/>
      <c r="J23" s="164">
        <v>3</v>
      </c>
      <c r="K23" s="165"/>
      <c r="L23" s="164">
        <v>3</v>
      </c>
      <c r="M23" s="165"/>
      <c r="N23" s="186">
        <v>3</v>
      </c>
      <c r="O23" s="226"/>
      <c r="P23" s="184" t="s">
        <v>94</v>
      </c>
      <c r="Q23" s="185"/>
      <c r="R23" s="164">
        <v>2</v>
      </c>
      <c r="S23" s="165"/>
      <c r="T23" s="164">
        <v>2</v>
      </c>
      <c r="U23" s="165"/>
      <c r="V23" s="164">
        <v>2</v>
      </c>
      <c r="W23" s="165"/>
      <c r="X23" s="182" t="s">
        <v>95</v>
      </c>
      <c r="Y23" s="189"/>
      <c r="Z23" s="184" t="s">
        <v>94</v>
      </c>
      <c r="AA23" s="227"/>
      <c r="AB23" s="164">
        <v>1</v>
      </c>
      <c r="AC23" s="165"/>
      <c r="AD23" s="164">
        <v>1</v>
      </c>
      <c r="AE23" s="165"/>
      <c r="AF23" s="164">
        <v>1</v>
      </c>
      <c r="AG23" s="165"/>
      <c r="AH23" s="164">
        <v>3</v>
      </c>
      <c r="AI23" s="165"/>
      <c r="AJ23" s="164">
        <v>3</v>
      </c>
      <c r="AK23" s="165"/>
      <c r="AL23" s="164">
        <v>3</v>
      </c>
      <c r="AM23" s="165"/>
      <c r="AN23" s="184" t="s">
        <v>94</v>
      </c>
      <c r="AO23" s="227"/>
      <c r="AP23" s="164">
        <v>2</v>
      </c>
      <c r="AQ23" s="165"/>
      <c r="AR23" s="164">
        <v>2</v>
      </c>
      <c r="AS23" s="165"/>
      <c r="AT23" s="164">
        <v>2</v>
      </c>
      <c r="AU23" s="165"/>
      <c r="AV23" s="182" t="s">
        <v>95</v>
      </c>
      <c r="AW23" s="183"/>
      <c r="AX23" s="184" t="s">
        <v>94</v>
      </c>
      <c r="AY23" s="185"/>
      <c r="AZ23" s="164">
        <v>1</v>
      </c>
      <c r="BA23" s="165"/>
      <c r="BB23" s="164">
        <v>1</v>
      </c>
      <c r="BC23" s="165"/>
      <c r="BD23" s="164">
        <v>1</v>
      </c>
      <c r="BE23" s="165"/>
      <c r="BF23" s="164">
        <v>3</v>
      </c>
      <c r="BG23" s="165"/>
      <c r="BH23" s="164">
        <v>3</v>
      </c>
      <c r="BI23" s="165"/>
      <c r="BJ23" s="164">
        <v>3</v>
      </c>
      <c r="BK23" s="165"/>
      <c r="BL23" s="184" t="s">
        <v>94</v>
      </c>
      <c r="BM23" s="227"/>
      <c r="BN23" s="164">
        <v>2</v>
      </c>
      <c r="BO23" s="165"/>
      <c r="BP23" s="164">
        <v>2</v>
      </c>
      <c r="BQ23" s="165"/>
      <c r="BR23" s="164">
        <v>2</v>
      </c>
      <c r="BS23" s="165"/>
      <c r="BT23" s="182" t="s">
        <v>95</v>
      </c>
      <c r="BU23" s="183"/>
      <c r="BV23" s="184" t="s">
        <v>94</v>
      </c>
      <c r="BW23" s="185"/>
      <c r="BX23" s="182">
        <v>1</v>
      </c>
      <c r="BY23" s="189"/>
    </row>
    <row r="24" spans="2:77">
      <c r="B24" s="164" t="s">
        <v>107</v>
      </c>
      <c r="C24" s="165"/>
      <c r="D24" s="164">
        <v>2</v>
      </c>
      <c r="E24" s="165"/>
      <c r="F24" s="182" t="s">
        <v>95</v>
      </c>
      <c r="G24" s="183"/>
      <c r="H24" s="184" t="s">
        <v>94</v>
      </c>
      <c r="I24" s="185"/>
      <c r="J24" s="164">
        <v>1</v>
      </c>
      <c r="K24" s="165"/>
      <c r="L24" s="164">
        <v>1</v>
      </c>
      <c r="M24" s="165"/>
      <c r="N24" s="223" t="s">
        <v>98</v>
      </c>
      <c r="O24" s="224"/>
      <c r="P24" s="164">
        <v>3</v>
      </c>
      <c r="Q24" s="165"/>
      <c r="R24" s="164">
        <v>3</v>
      </c>
      <c r="S24" s="165"/>
      <c r="T24" s="186">
        <v>3</v>
      </c>
      <c r="U24" s="226"/>
      <c r="V24" s="184" t="s">
        <v>94</v>
      </c>
      <c r="W24" s="185"/>
      <c r="X24" s="164">
        <v>2</v>
      </c>
      <c r="Y24" s="165"/>
      <c r="Z24" s="164">
        <v>2</v>
      </c>
      <c r="AA24" s="165"/>
      <c r="AB24" s="164">
        <v>2</v>
      </c>
      <c r="AC24" s="165"/>
      <c r="AD24" s="182" t="s">
        <v>95</v>
      </c>
      <c r="AE24" s="183"/>
      <c r="AF24" s="184" t="s">
        <v>94</v>
      </c>
      <c r="AG24" s="185"/>
      <c r="AH24" s="164">
        <v>1</v>
      </c>
      <c r="AI24" s="165"/>
      <c r="AJ24" s="164">
        <v>1</v>
      </c>
      <c r="AK24" s="165"/>
      <c r="AL24" s="164">
        <v>1</v>
      </c>
      <c r="AM24" s="165"/>
      <c r="AN24" s="164">
        <v>3</v>
      </c>
      <c r="AO24" s="165"/>
      <c r="AP24" s="164">
        <v>3</v>
      </c>
      <c r="AQ24" s="165"/>
      <c r="AR24" s="164">
        <v>3</v>
      </c>
      <c r="AS24" s="165"/>
      <c r="AT24" s="184" t="s">
        <v>94</v>
      </c>
      <c r="AU24" s="185"/>
      <c r="AV24" s="164">
        <v>2</v>
      </c>
      <c r="AW24" s="165"/>
      <c r="AX24" s="164">
        <v>2</v>
      </c>
      <c r="AY24" s="165"/>
      <c r="AZ24" s="164">
        <v>2</v>
      </c>
      <c r="BA24" s="165"/>
      <c r="BB24" s="182" t="s">
        <v>95</v>
      </c>
      <c r="BC24" s="183"/>
      <c r="BD24" s="184" t="s">
        <v>94</v>
      </c>
      <c r="BE24" s="185"/>
      <c r="BF24" s="164">
        <v>1</v>
      </c>
      <c r="BG24" s="165"/>
      <c r="BH24" s="164">
        <v>1</v>
      </c>
      <c r="BI24" s="165"/>
      <c r="BJ24" s="164">
        <v>1</v>
      </c>
      <c r="BK24" s="165"/>
      <c r="BL24" s="164">
        <v>3</v>
      </c>
      <c r="BM24" s="165"/>
      <c r="BN24" s="164">
        <v>3</v>
      </c>
      <c r="BO24" s="165"/>
      <c r="BP24" s="164">
        <v>3</v>
      </c>
      <c r="BQ24" s="165"/>
      <c r="BR24" s="184" t="s">
        <v>94</v>
      </c>
      <c r="BS24" s="185"/>
      <c r="BT24" s="164">
        <v>2</v>
      </c>
      <c r="BU24" s="165"/>
      <c r="BV24" s="228">
        <v>2</v>
      </c>
      <c r="BW24" s="228"/>
      <c r="BX24" s="228">
        <v>2</v>
      </c>
      <c r="BY24" s="228"/>
    </row>
    <row r="25" spans="2:77" ht="6.75" customHeight="1"/>
    <row r="26" spans="2:77">
      <c r="B26" s="164" t="s">
        <v>108</v>
      </c>
      <c r="C26" s="165"/>
      <c r="D26" s="164">
        <v>1</v>
      </c>
      <c r="E26" s="188"/>
      <c r="F26" s="182" t="s">
        <v>95</v>
      </c>
      <c r="G26" s="183"/>
      <c r="H26" s="184" t="s">
        <v>94</v>
      </c>
      <c r="I26" s="185"/>
      <c r="J26" s="186">
        <v>1</v>
      </c>
      <c r="K26" s="187"/>
      <c r="L26" s="164">
        <v>1</v>
      </c>
      <c r="M26" s="188"/>
      <c r="N26" s="164">
        <v>1</v>
      </c>
      <c r="O26" s="188"/>
      <c r="P26" s="164">
        <v>1</v>
      </c>
      <c r="Q26" s="188"/>
      <c r="R26" s="164">
        <v>1</v>
      </c>
      <c r="S26" s="188"/>
      <c r="T26" s="182" t="s">
        <v>95</v>
      </c>
      <c r="U26" s="183"/>
      <c r="V26" s="184" t="s">
        <v>94</v>
      </c>
      <c r="W26" s="185"/>
      <c r="X26" s="186">
        <v>1</v>
      </c>
      <c r="Y26" s="187"/>
      <c r="Z26" s="164">
        <v>1</v>
      </c>
      <c r="AA26" s="188"/>
      <c r="AB26" s="164">
        <v>1</v>
      </c>
      <c r="AC26" s="188"/>
      <c r="AD26" s="164">
        <v>1</v>
      </c>
      <c r="AE26" s="188"/>
      <c r="AF26" s="164">
        <v>1</v>
      </c>
      <c r="AG26" s="188"/>
      <c r="AH26" s="182" t="s">
        <v>95</v>
      </c>
      <c r="AI26" s="183"/>
      <c r="AJ26" s="184" t="s">
        <v>94</v>
      </c>
      <c r="AK26" s="185"/>
      <c r="AL26" s="186">
        <v>1</v>
      </c>
      <c r="AM26" s="187"/>
      <c r="AN26" s="164">
        <v>1</v>
      </c>
      <c r="AO26" s="188"/>
      <c r="AP26" s="164">
        <v>1</v>
      </c>
      <c r="AQ26" s="188"/>
      <c r="AR26" s="164">
        <v>1</v>
      </c>
      <c r="AS26" s="188"/>
      <c r="AT26" s="164">
        <v>1</v>
      </c>
      <c r="AU26" s="188"/>
      <c r="AV26" s="182" t="s">
        <v>95</v>
      </c>
      <c r="AW26" s="183"/>
      <c r="AX26" s="184" t="s">
        <v>94</v>
      </c>
      <c r="AY26" s="185"/>
      <c r="AZ26" s="186">
        <v>1</v>
      </c>
      <c r="BA26" s="187"/>
      <c r="BB26" s="164">
        <v>1</v>
      </c>
      <c r="BC26" s="188"/>
      <c r="BD26" s="164">
        <v>1</v>
      </c>
      <c r="BE26" s="188"/>
      <c r="BF26" s="164">
        <v>1</v>
      </c>
      <c r="BG26" s="188"/>
      <c r="BH26" s="164">
        <v>1</v>
      </c>
      <c r="BI26" s="188"/>
      <c r="BJ26" s="182" t="s">
        <v>95</v>
      </c>
      <c r="BK26" s="183"/>
      <c r="BL26" s="184" t="s">
        <v>94</v>
      </c>
      <c r="BM26" s="185"/>
      <c r="BN26" s="186">
        <v>1</v>
      </c>
      <c r="BO26" s="187"/>
      <c r="BP26" s="164">
        <v>1</v>
      </c>
      <c r="BQ26" s="188"/>
      <c r="BR26" s="164">
        <v>1</v>
      </c>
      <c r="BS26" s="188"/>
      <c r="BT26" s="164">
        <v>1</v>
      </c>
      <c r="BU26" s="188"/>
      <c r="BV26" s="164">
        <v>1</v>
      </c>
      <c r="BW26" s="188"/>
      <c r="BX26" s="182" t="s">
        <v>95</v>
      </c>
      <c r="BY26" s="189"/>
    </row>
    <row r="27" spans="2:77">
      <c r="B27" s="217" t="s">
        <v>109</v>
      </c>
      <c r="C27" s="218"/>
      <c r="D27" s="164">
        <v>2</v>
      </c>
      <c r="E27" s="188"/>
      <c r="F27" s="182" t="s">
        <v>95</v>
      </c>
      <c r="G27" s="183"/>
      <c r="H27" s="184" t="s">
        <v>94</v>
      </c>
      <c r="I27" s="185"/>
      <c r="J27" s="186">
        <v>1</v>
      </c>
      <c r="K27" s="187"/>
      <c r="L27" s="164">
        <v>1</v>
      </c>
      <c r="M27" s="188"/>
      <c r="N27" s="164">
        <v>1</v>
      </c>
      <c r="O27" s="188"/>
      <c r="P27" s="164">
        <v>1</v>
      </c>
      <c r="Q27" s="188"/>
      <c r="R27" s="164">
        <v>1</v>
      </c>
      <c r="S27" s="188"/>
      <c r="T27" s="182" t="s">
        <v>95</v>
      </c>
      <c r="U27" s="183"/>
      <c r="V27" s="184" t="s">
        <v>94</v>
      </c>
      <c r="W27" s="185"/>
      <c r="X27" s="186">
        <v>1</v>
      </c>
      <c r="Y27" s="187"/>
      <c r="Z27" s="164">
        <v>1</v>
      </c>
      <c r="AA27" s="188"/>
      <c r="AB27" s="164">
        <v>1</v>
      </c>
      <c r="AC27" s="188"/>
      <c r="AD27" s="164">
        <v>1</v>
      </c>
      <c r="AE27" s="188"/>
      <c r="AF27" s="164">
        <v>1</v>
      </c>
      <c r="AG27" s="188"/>
      <c r="AH27" s="182" t="s">
        <v>95</v>
      </c>
      <c r="AI27" s="183"/>
      <c r="AJ27" s="184" t="s">
        <v>94</v>
      </c>
      <c r="AK27" s="185"/>
      <c r="AL27" s="186">
        <v>1</v>
      </c>
      <c r="AM27" s="187"/>
      <c r="AN27" s="164">
        <v>1</v>
      </c>
      <c r="AO27" s="188"/>
      <c r="AP27" s="164">
        <v>1</v>
      </c>
      <c r="AQ27" s="188"/>
      <c r="AR27" s="164">
        <v>1</v>
      </c>
      <c r="AS27" s="188"/>
      <c r="AT27" s="164">
        <v>1</v>
      </c>
      <c r="AU27" s="188"/>
      <c r="AV27" s="182" t="s">
        <v>95</v>
      </c>
      <c r="AW27" s="183"/>
      <c r="AX27" s="184" t="s">
        <v>94</v>
      </c>
      <c r="AY27" s="185"/>
      <c r="AZ27" s="186">
        <v>1</v>
      </c>
      <c r="BA27" s="187"/>
      <c r="BB27" s="164">
        <v>1</v>
      </c>
      <c r="BC27" s="188"/>
      <c r="BD27" s="164">
        <v>1</v>
      </c>
      <c r="BE27" s="188"/>
      <c r="BF27" s="164">
        <v>1</v>
      </c>
      <c r="BG27" s="188"/>
      <c r="BH27" s="164">
        <v>1</v>
      </c>
      <c r="BI27" s="165"/>
      <c r="BJ27" s="182" t="s">
        <v>95</v>
      </c>
      <c r="BK27" s="183"/>
      <c r="BL27" s="184" t="s">
        <v>94</v>
      </c>
      <c r="BM27" s="185"/>
      <c r="BN27" s="186">
        <v>1</v>
      </c>
      <c r="BO27" s="187"/>
      <c r="BP27" s="164">
        <v>1</v>
      </c>
      <c r="BQ27" s="188"/>
      <c r="BR27" s="164">
        <v>1</v>
      </c>
      <c r="BS27" s="188"/>
      <c r="BT27" s="164">
        <v>1</v>
      </c>
      <c r="BU27" s="188"/>
      <c r="BV27" s="164">
        <v>1</v>
      </c>
      <c r="BW27" s="188"/>
      <c r="BX27" s="182" t="s">
        <v>95</v>
      </c>
      <c r="BY27" s="189"/>
    </row>
  </sheetData>
  <mergeCells count="899">
    <mergeCell ref="D26:E26"/>
    <mergeCell ref="BR24:BS24"/>
    <mergeCell ref="BT24:BU24"/>
    <mergeCell ref="BV24:BW24"/>
    <mergeCell ref="BX24:BY24"/>
    <mergeCell ref="B26:C26"/>
    <mergeCell ref="B27:C27"/>
    <mergeCell ref="BF24:BG24"/>
    <mergeCell ref="BH24:BI24"/>
    <mergeCell ref="BJ24:BK24"/>
    <mergeCell ref="BL24:BM24"/>
    <mergeCell ref="BN24:BO24"/>
    <mergeCell ref="BP24:BQ24"/>
    <mergeCell ref="AT24:AU24"/>
    <mergeCell ref="AV24:AW24"/>
    <mergeCell ref="AX24:AY24"/>
    <mergeCell ref="AZ24:BA24"/>
    <mergeCell ref="BB24:BC24"/>
    <mergeCell ref="BD24:BE24"/>
    <mergeCell ref="AH24:AI24"/>
    <mergeCell ref="AJ24:AK24"/>
    <mergeCell ref="AL24:AM24"/>
    <mergeCell ref="AN24:AO24"/>
    <mergeCell ref="AP24:AQ24"/>
    <mergeCell ref="AR24:AS24"/>
    <mergeCell ref="V24:W24"/>
    <mergeCell ref="X24:Y24"/>
    <mergeCell ref="Z24:AA24"/>
    <mergeCell ref="AB24:AC24"/>
    <mergeCell ref="AD24:AE24"/>
    <mergeCell ref="AF24:AG24"/>
    <mergeCell ref="BX23:BY23"/>
    <mergeCell ref="D24:E24"/>
    <mergeCell ref="F24:G24"/>
    <mergeCell ref="H24:I24"/>
    <mergeCell ref="J24:K24"/>
    <mergeCell ref="L24:M24"/>
    <mergeCell ref="N24:O24"/>
    <mergeCell ref="P24:Q24"/>
    <mergeCell ref="R24:S24"/>
    <mergeCell ref="T24:U24"/>
    <mergeCell ref="BL23:BM23"/>
    <mergeCell ref="BN23:BO23"/>
    <mergeCell ref="BP23:BQ23"/>
    <mergeCell ref="BR23:BS23"/>
    <mergeCell ref="BT23:BU23"/>
    <mergeCell ref="BV23:BW23"/>
    <mergeCell ref="AZ23:BA23"/>
    <mergeCell ref="BB23:BC23"/>
    <mergeCell ref="BD23:BE23"/>
    <mergeCell ref="BF23:BG23"/>
    <mergeCell ref="BH23:BI23"/>
    <mergeCell ref="BJ23:BK23"/>
    <mergeCell ref="AN23:AO23"/>
    <mergeCell ref="AP23:AQ23"/>
    <mergeCell ref="AR23:AS23"/>
    <mergeCell ref="AT23:AU23"/>
    <mergeCell ref="AV23:AW23"/>
    <mergeCell ref="AX23:AY23"/>
    <mergeCell ref="AB23:AC23"/>
    <mergeCell ref="AD23:AE23"/>
    <mergeCell ref="AF23:AG23"/>
    <mergeCell ref="AH23:AI23"/>
    <mergeCell ref="AJ23:AK23"/>
    <mergeCell ref="AL23:AM23"/>
    <mergeCell ref="P23:Q23"/>
    <mergeCell ref="R23:S23"/>
    <mergeCell ref="T23:U23"/>
    <mergeCell ref="V23:W23"/>
    <mergeCell ref="X23:Y23"/>
    <mergeCell ref="Z23:AA23"/>
    <mergeCell ref="BR22:BS22"/>
    <mergeCell ref="BT22:BU22"/>
    <mergeCell ref="BV22:BW22"/>
    <mergeCell ref="BX22:BY22"/>
    <mergeCell ref="D23:E23"/>
    <mergeCell ref="F23:G23"/>
    <mergeCell ref="H23:I23"/>
    <mergeCell ref="J23:K23"/>
    <mergeCell ref="L23:M23"/>
    <mergeCell ref="N23:O23"/>
    <mergeCell ref="BF22:BG22"/>
    <mergeCell ref="BH22:BI22"/>
    <mergeCell ref="BJ22:BK22"/>
    <mergeCell ref="BL22:BM22"/>
    <mergeCell ref="BN22:BO22"/>
    <mergeCell ref="BP22:BQ22"/>
    <mergeCell ref="AT22:AU22"/>
    <mergeCell ref="AV22:AW22"/>
    <mergeCell ref="AX22:AY22"/>
    <mergeCell ref="AZ22:BA22"/>
    <mergeCell ref="BB22:BC22"/>
    <mergeCell ref="BD22:BE22"/>
    <mergeCell ref="AH22:AI22"/>
    <mergeCell ref="AJ22:AK22"/>
    <mergeCell ref="AL22:AM22"/>
    <mergeCell ref="AN22:AO22"/>
    <mergeCell ref="AP22:AQ22"/>
    <mergeCell ref="AR22:AS22"/>
    <mergeCell ref="V22:W22"/>
    <mergeCell ref="X22:Y22"/>
    <mergeCell ref="Z22:AA22"/>
    <mergeCell ref="AB22:AC22"/>
    <mergeCell ref="AD22:AE22"/>
    <mergeCell ref="AF22:AG22"/>
    <mergeCell ref="BX21:BY21"/>
    <mergeCell ref="D22:E22"/>
    <mergeCell ref="F22:G22"/>
    <mergeCell ref="H22:I22"/>
    <mergeCell ref="J22:K22"/>
    <mergeCell ref="L22:M22"/>
    <mergeCell ref="N22:O22"/>
    <mergeCell ref="P22:Q22"/>
    <mergeCell ref="R22:S22"/>
    <mergeCell ref="T22:U22"/>
    <mergeCell ref="BL21:BM21"/>
    <mergeCell ref="BN21:BO21"/>
    <mergeCell ref="BP21:BQ21"/>
    <mergeCell ref="BR21:BS21"/>
    <mergeCell ref="BT21:BU21"/>
    <mergeCell ref="BV21:BW21"/>
    <mergeCell ref="AZ21:BA21"/>
    <mergeCell ref="BB21:BC21"/>
    <mergeCell ref="BD21:BE21"/>
    <mergeCell ref="BF21:BG21"/>
    <mergeCell ref="BH21:BI21"/>
    <mergeCell ref="BJ21:BK21"/>
    <mergeCell ref="AN21:AO21"/>
    <mergeCell ref="AP21:AQ21"/>
    <mergeCell ref="AR21:AS21"/>
    <mergeCell ref="AT21:AU21"/>
    <mergeCell ref="AV21:AW21"/>
    <mergeCell ref="AX21:AY21"/>
    <mergeCell ref="AB21:AC21"/>
    <mergeCell ref="AD21:AE21"/>
    <mergeCell ref="AF21:AG21"/>
    <mergeCell ref="AH21:AI21"/>
    <mergeCell ref="AJ21:AK21"/>
    <mergeCell ref="AL21:AM21"/>
    <mergeCell ref="BR20:BS20"/>
    <mergeCell ref="BT20:BU20"/>
    <mergeCell ref="BV20:BW20"/>
    <mergeCell ref="AR20:AS20"/>
    <mergeCell ref="V20:W20"/>
    <mergeCell ref="X20:Y20"/>
    <mergeCell ref="Z20:AA20"/>
    <mergeCell ref="AB20:AC20"/>
    <mergeCell ref="AD20:AE20"/>
    <mergeCell ref="AF20:AG20"/>
    <mergeCell ref="BX20:BY20"/>
    <mergeCell ref="D21:E21"/>
    <mergeCell ref="F21:G21"/>
    <mergeCell ref="H21:I21"/>
    <mergeCell ref="J21:K21"/>
    <mergeCell ref="L21:M21"/>
    <mergeCell ref="N21:O21"/>
    <mergeCell ref="BF20:BG20"/>
    <mergeCell ref="BH20:BI20"/>
    <mergeCell ref="BJ20:BK20"/>
    <mergeCell ref="BL20:BM20"/>
    <mergeCell ref="BN20:BO20"/>
    <mergeCell ref="BP20:BQ20"/>
    <mergeCell ref="AT20:AU20"/>
    <mergeCell ref="AV20:AW20"/>
    <mergeCell ref="AX20:AY20"/>
    <mergeCell ref="AZ20:BA20"/>
    <mergeCell ref="BB20:BC20"/>
    <mergeCell ref="BD20:BE20"/>
    <mergeCell ref="AH20:AI20"/>
    <mergeCell ref="AJ20:AK20"/>
    <mergeCell ref="AL20:AM20"/>
    <mergeCell ref="AN20:AO20"/>
    <mergeCell ref="AP20:AQ20"/>
    <mergeCell ref="B24:C24"/>
    <mergeCell ref="D20:E20"/>
    <mergeCell ref="F20:G20"/>
    <mergeCell ref="H20:I20"/>
    <mergeCell ref="J20:K20"/>
    <mergeCell ref="L20:M20"/>
    <mergeCell ref="BP18:BQ18"/>
    <mergeCell ref="BR18:BS18"/>
    <mergeCell ref="BT18:BU18"/>
    <mergeCell ref="AP18:AQ18"/>
    <mergeCell ref="T18:U18"/>
    <mergeCell ref="V18:W18"/>
    <mergeCell ref="X18:Y18"/>
    <mergeCell ref="Z18:AA18"/>
    <mergeCell ref="AB18:AC18"/>
    <mergeCell ref="AD18:AE18"/>
    <mergeCell ref="B21:C21"/>
    <mergeCell ref="B22:C22"/>
    <mergeCell ref="P21:Q21"/>
    <mergeCell ref="R21:S21"/>
    <mergeCell ref="T21:U21"/>
    <mergeCell ref="V21:W21"/>
    <mergeCell ref="X21:Y21"/>
    <mergeCell ref="Z21:AA21"/>
    <mergeCell ref="BV18:BW18"/>
    <mergeCell ref="BX18:BY18"/>
    <mergeCell ref="B23:C23"/>
    <mergeCell ref="N20:O20"/>
    <mergeCell ref="P20:Q20"/>
    <mergeCell ref="R20:S20"/>
    <mergeCell ref="T20:U20"/>
    <mergeCell ref="BD18:BE18"/>
    <mergeCell ref="BF18:BG18"/>
    <mergeCell ref="BH18:BI18"/>
    <mergeCell ref="BJ18:BK18"/>
    <mergeCell ref="BL18:BM18"/>
    <mergeCell ref="BN18:BO18"/>
    <mergeCell ref="AR18:AS18"/>
    <mergeCell ref="AT18:AU18"/>
    <mergeCell ref="AV18:AW18"/>
    <mergeCell ref="AX18:AY18"/>
    <mergeCell ref="AZ18:BA18"/>
    <mergeCell ref="BB18:BC18"/>
    <mergeCell ref="AF18:AG18"/>
    <mergeCell ref="AH18:AI18"/>
    <mergeCell ref="AJ18:AK18"/>
    <mergeCell ref="AL18:AM18"/>
    <mergeCell ref="AN18:AO18"/>
    <mergeCell ref="BV17:BW17"/>
    <mergeCell ref="BX17:BY17"/>
    <mergeCell ref="D18:E18"/>
    <mergeCell ref="F18:G18"/>
    <mergeCell ref="H18:I18"/>
    <mergeCell ref="J18:K18"/>
    <mergeCell ref="L18:M18"/>
    <mergeCell ref="N18:O18"/>
    <mergeCell ref="P18:Q18"/>
    <mergeCell ref="R18:S18"/>
    <mergeCell ref="BJ17:BK17"/>
    <mergeCell ref="BL17:BM17"/>
    <mergeCell ref="BN17:BO17"/>
    <mergeCell ref="BP17:BQ17"/>
    <mergeCell ref="BR17:BS17"/>
    <mergeCell ref="BT17:BU17"/>
    <mergeCell ref="AX17:AY17"/>
    <mergeCell ref="AZ17:BA17"/>
    <mergeCell ref="BB17:BC17"/>
    <mergeCell ref="BD17:BE17"/>
    <mergeCell ref="BF17:BG17"/>
    <mergeCell ref="BH17:BI17"/>
    <mergeCell ref="AL17:AM17"/>
    <mergeCell ref="AN17:AO17"/>
    <mergeCell ref="AP17:AQ17"/>
    <mergeCell ref="AR17:AS17"/>
    <mergeCell ref="AT17:AU17"/>
    <mergeCell ref="AV17:AW17"/>
    <mergeCell ref="Z17:AA17"/>
    <mergeCell ref="AB17:AC17"/>
    <mergeCell ref="AD17:AE17"/>
    <mergeCell ref="AF17:AG17"/>
    <mergeCell ref="AH17:AI17"/>
    <mergeCell ref="AJ17:AK17"/>
    <mergeCell ref="BP16:BQ16"/>
    <mergeCell ref="BR16:BS16"/>
    <mergeCell ref="BT16:BU16"/>
    <mergeCell ref="AP16:AQ16"/>
    <mergeCell ref="T16:U16"/>
    <mergeCell ref="V16:W16"/>
    <mergeCell ref="X16:Y16"/>
    <mergeCell ref="Z16:AA16"/>
    <mergeCell ref="AB16:AC16"/>
    <mergeCell ref="AD16:AE16"/>
    <mergeCell ref="BV16:BW16"/>
    <mergeCell ref="BX16:BY16"/>
    <mergeCell ref="D17:E17"/>
    <mergeCell ref="F17:G17"/>
    <mergeCell ref="H17:I17"/>
    <mergeCell ref="J17:K17"/>
    <mergeCell ref="L17:M17"/>
    <mergeCell ref="BD16:BE16"/>
    <mergeCell ref="BF16:BG16"/>
    <mergeCell ref="BH16:BI16"/>
    <mergeCell ref="BJ16:BK16"/>
    <mergeCell ref="BL16:BM16"/>
    <mergeCell ref="BN16:BO16"/>
    <mergeCell ref="AR16:AS16"/>
    <mergeCell ref="AT16:AU16"/>
    <mergeCell ref="AV16:AW16"/>
    <mergeCell ref="AX16:AY16"/>
    <mergeCell ref="AZ16:BA16"/>
    <mergeCell ref="BB16:BC16"/>
    <mergeCell ref="AF16:AG16"/>
    <mergeCell ref="AH16:AI16"/>
    <mergeCell ref="AJ16:AK16"/>
    <mergeCell ref="AL16:AM16"/>
    <mergeCell ref="AN16:AO16"/>
    <mergeCell ref="BV15:BW15"/>
    <mergeCell ref="BX15:BY15"/>
    <mergeCell ref="D16:E16"/>
    <mergeCell ref="F16:G16"/>
    <mergeCell ref="H16:I16"/>
    <mergeCell ref="J16:K16"/>
    <mergeCell ref="L16:M16"/>
    <mergeCell ref="N16:O16"/>
    <mergeCell ref="P16:Q16"/>
    <mergeCell ref="R16:S16"/>
    <mergeCell ref="BJ15:BK15"/>
    <mergeCell ref="BL15:BM15"/>
    <mergeCell ref="BN15:BO15"/>
    <mergeCell ref="BP15:BQ15"/>
    <mergeCell ref="BR15:BS15"/>
    <mergeCell ref="BT15:BU15"/>
    <mergeCell ref="AX15:AY15"/>
    <mergeCell ref="AZ15:BA15"/>
    <mergeCell ref="BB15:BC15"/>
    <mergeCell ref="BD15:BE15"/>
    <mergeCell ref="BF15:BG15"/>
    <mergeCell ref="BH15:BI15"/>
    <mergeCell ref="AL15:AM15"/>
    <mergeCell ref="AN15:AO15"/>
    <mergeCell ref="AP15:AQ15"/>
    <mergeCell ref="AR15:AS15"/>
    <mergeCell ref="AT15:AU15"/>
    <mergeCell ref="AV15:AW15"/>
    <mergeCell ref="Z15:AA15"/>
    <mergeCell ref="AB15:AC15"/>
    <mergeCell ref="AD15:AE15"/>
    <mergeCell ref="AF15:AG15"/>
    <mergeCell ref="AH15:AI15"/>
    <mergeCell ref="AJ15:AK15"/>
    <mergeCell ref="B18:C18"/>
    <mergeCell ref="B19:C19"/>
    <mergeCell ref="B20:C20"/>
    <mergeCell ref="D15:E15"/>
    <mergeCell ref="N17:O17"/>
    <mergeCell ref="P17:Q17"/>
    <mergeCell ref="R17:S17"/>
    <mergeCell ref="T17:U17"/>
    <mergeCell ref="V17:W17"/>
    <mergeCell ref="B15:C15"/>
    <mergeCell ref="B16:C16"/>
    <mergeCell ref="B17:C17"/>
    <mergeCell ref="F15:G15"/>
    <mergeCell ref="H15:I15"/>
    <mergeCell ref="J15:K15"/>
    <mergeCell ref="L15:M15"/>
    <mergeCell ref="N15:O15"/>
    <mergeCell ref="P15:Q15"/>
    <mergeCell ref="R15:S15"/>
    <mergeCell ref="T15:U15"/>
    <mergeCell ref="V15:W15"/>
    <mergeCell ref="BJ5:BK5"/>
    <mergeCell ref="AN5:AO5"/>
    <mergeCell ref="AP5:AQ5"/>
    <mergeCell ref="AR5:AS5"/>
    <mergeCell ref="AT5:AU5"/>
    <mergeCell ref="AV5:AW5"/>
    <mergeCell ref="AX5:AY5"/>
    <mergeCell ref="AB5:AC5"/>
    <mergeCell ref="AD5:AE5"/>
    <mergeCell ref="BF5:BG5"/>
    <mergeCell ref="X15:Y15"/>
    <mergeCell ref="X17:Y17"/>
    <mergeCell ref="AH5:AI5"/>
    <mergeCell ref="AJ5:AK5"/>
    <mergeCell ref="AL5:AM5"/>
    <mergeCell ref="P5:Q5"/>
    <mergeCell ref="R5:S5"/>
    <mergeCell ref="T5:U5"/>
    <mergeCell ref="V5:W5"/>
    <mergeCell ref="X5:Y5"/>
    <mergeCell ref="Z5:AA5"/>
    <mergeCell ref="AL9:AM9"/>
    <mergeCell ref="AJ11:AK11"/>
    <mergeCell ref="AJ8:AK8"/>
    <mergeCell ref="AL8:AM8"/>
    <mergeCell ref="AL7:AM7"/>
    <mergeCell ref="X11:Y11"/>
    <mergeCell ref="Z11:AA11"/>
    <mergeCell ref="AB11:AC11"/>
    <mergeCell ref="AD11:AE11"/>
    <mergeCell ref="AF11:AG11"/>
    <mergeCell ref="AH11:AI11"/>
    <mergeCell ref="AJ13:AK13"/>
    <mergeCell ref="AJ10:AK10"/>
    <mergeCell ref="BX13:BY13"/>
    <mergeCell ref="B5:C5"/>
    <mergeCell ref="D5:E5"/>
    <mergeCell ref="F5:G5"/>
    <mergeCell ref="H5:I5"/>
    <mergeCell ref="J5:K5"/>
    <mergeCell ref="L5:M5"/>
    <mergeCell ref="N5:O5"/>
    <mergeCell ref="BT12:BU12"/>
    <mergeCell ref="BV12:BW12"/>
    <mergeCell ref="BX12:BY12"/>
    <mergeCell ref="BH13:BI13"/>
    <mergeCell ref="BJ13:BK13"/>
    <mergeCell ref="BL13:BM13"/>
    <mergeCell ref="BN13:BO13"/>
    <mergeCell ref="BP13:BQ13"/>
    <mergeCell ref="BR13:BS13"/>
    <mergeCell ref="BT13:BU13"/>
    <mergeCell ref="BH12:BI12"/>
    <mergeCell ref="BJ12:BK12"/>
    <mergeCell ref="BL12:BM12"/>
    <mergeCell ref="BN12:BO12"/>
    <mergeCell ref="BP12:BQ12"/>
    <mergeCell ref="AF5:AG5"/>
    <mergeCell ref="BX9:BY9"/>
    <mergeCell ref="BH10:BI10"/>
    <mergeCell ref="BJ11:BK11"/>
    <mergeCell ref="BL11:BM11"/>
    <mergeCell ref="BN10:BO10"/>
    <mergeCell ref="BP10:BQ10"/>
    <mergeCell ref="BR10:BS10"/>
    <mergeCell ref="BT10:BU10"/>
    <mergeCell ref="BV10:BW10"/>
    <mergeCell ref="BX10:BY10"/>
    <mergeCell ref="BH9:BI9"/>
    <mergeCell ref="BJ9:BK9"/>
    <mergeCell ref="BL9:BM9"/>
    <mergeCell ref="BN9:BO9"/>
    <mergeCell ref="BP9:BQ9"/>
    <mergeCell ref="BR9:BS9"/>
    <mergeCell ref="BT9:BU9"/>
    <mergeCell ref="BV9:BW9"/>
    <mergeCell ref="BJ10:BK10"/>
    <mergeCell ref="BL10:BM10"/>
    <mergeCell ref="BR11:BS11"/>
    <mergeCell ref="BT11:BU11"/>
    <mergeCell ref="BV11:BW11"/>
    <mergeCell ref="BX11:BY11"/>
    <mergeCell ref="BT5:BU5"/>
    <mergeCell ref="BV5:BW5"/>
    <mergeCell ref="BX5:BY5"/>
    <mergeCell ref="BL5:BM5"/>
    <mergeCell ref="BN5:BO5"/>
    <mergeCell ref="BP5:BQ5"/>
    <mergeCell ref="BR5:BS5"/>
    <mergeCell ref="BX7:BY7"/>
    <mergeCell ref="BH8:BI8"/>
    <mergeCell ref="BJ8:BK8"/>
    <mergeCell ref="BL8:BM8"/>
    <mergeCell ref="BN8:BO8"/>
    <mergeCell ref="BP8:BQ8"/>
    <mergeCell ref="BR8:BS8"/>
    <mergeCell ref="BT8:BU8"/>
    <mergeCell ref="BH7:BI7"/>
    <mergeCell ref="BJ7:BK7"/>
    <mergeCell ref="BL7:BM7"/>
    <mergeCell ref="BN7:BO7"/>
    <mergeCell ref="BP7:BQ7"/>
    <mergeCell ref="BR7:BS7"/>
    <mergeCell ref="BV8:BW8"/>
    <mergeCell ref="BX8:BY8"/>
    <mergeCell ref="BH5:BI5"/>
    <mergeCell ref="BH6:BI6"/>
    <mergeCell ref="BJ6:BK6"/>
    <mergeCell ref="BL6:BM6"/>
    <mergeCell ref="BN6:BO6"/>
    <mergeCell ref="BP6:BQ6"/>
    <mergeCell ref="BR6:BS6"/>
    <mergeCell ref="BT6:BU6"/>
    <mergeCell ref="BV6:BW6"/>
    <mergeCell ref="BX6:BY6"/>
    <mergeCell ref="BR12:BS12"/>
    <mergeCell ref="BT7:BU7"/>
    <mergeCell ref="BV7:BW7"/>
    <mergeCell ref="BV13:BW13"/>
    <mergeCell ref="BF8:BG8"/>
    <mergeCell ref="BB4:BC4"/>
    <mergeCell ref="BD4:BE4"/>
    <mergeCell ref="BX2:BY2"/>
    <mergeCell ref="BH3:BI3"/>
    <mergeCell ref="BJ3:BK3"/>
    <mergeCell ref="BL3:BM3"/>
    <mergeCell ref="BN3:BO3"/>
    <mergeCell ref="BP3:BQ3"/>
    <mergeCell ref="BR3:BS3"/>
    <mergeCell ref="BT3:BU3"/>
    <mergeCell ref="BH2:BI2"/>
    <mergeCell ref="BJ2:BK2"/>
    <mergeCell ref="BL2:BM2"/>
    <mergeCell ref="BN2:BO2"/>
    <mergeCell ref="BP2:BQ2"/>
    <mergeCell ref="BR2:BS2"/>
    <mergeCell ref="BV3:BW3"/>
    <mergeCell ref="BX3:BY3"/>
    <mergeCell ref="BX4:BY4"/>
    <mergeCell ref="BT2:BU2"/>
    <mergeCell ref="BV2:BW2"/>
    <mergeCell ref="BH4:BI4"/>
    <mergeCell ref="BJ4:BK4"/>
    <mergeCell ref="BL4:BM4"/>
    <mergeCell ref="BN4:BO4"/>
    <mergeCell ref="BP4:BQ4"/>
    <mergeCell ref="BR4:BS4"/>
    <mergeCell ref="BT4:BU4"/>
    <mergeCell ref="BV4:BW4"/>
    <mergeCell ref="AZ3:BA3"/>
    <mergeCell ref="BF13:BG13"/>
    <mergeCell ref="BB9:BC9"/>
    <mergeCell ref="BD9:BE9"/>
    <mergeCell ref="BF9:BG9"/>
    <mergeCell ref="BB10:BC10"/>
    <mergeCell ref="BD10:BE10"/>
    <mergeCell ref="BF10:BG10"/>
    <mergeCell ref="BF7:BG7"/>
    <mergeCell ref="BB8:BC8"/>
    <mergeCell ref="BD8:BE8"/>
    <mergeCell ref="BF12:BG12"/>
    <mergeCell ref="BF11:BG11"/>
    <mergeCell ref="BB13:BC13"/>
    <mergeCell ref="BD13:BE13"/>
    <mergeCell ref="BD7:BE7"/>
    <mergeCell ref="BF2:BG2"/>
    <mergeCell ref="BB3:BC3"/>
    <mergeCell ref="BD3:BE3"/>
    <mergeCell ref="BF3:BG3"/>
    <mergeCell ref="BB2:BC2"/>
    <mergeCell ref="BD2:BE2"/>
    <mergeCell ref="BF4:BG4"/>
    <mergeCell ref="BB6:BC6"/>
    <mergeCell ref="BD6:BE6"/>
    <mergeCell ref="BF6:BG6"/>
    <mergeCell ref="BB5:BC5"/>
    <mergeCell ref="BD5:BE5"/>
    <mergeCell ref="AX9:AY9"/>
    <mergeCell ref="AZ9:BA9"/>
    <mergeCell ref="AX10:AY10"/>
    <mergeCell ref="AZ10:BA10"/>
    <mergeCell ref="AX11:AY11"/>
    <mergeCell ref="AV2:AW2"/>
    <mergeCell ref="AX2:AY2"/>
    <mergeCell ref="BB7:BC7"/>
    <mergeCell ref="AV7:AW7"/>
    <mergeCell ref="AX7:AY7"/>
    <mergeCell ref="AZ7:BA7"/>
    <mergeCell ref="AV8:AW8"/>
    <mergeCell ref="AX8:AY8"/>
    <mergeCell ref="AZ8:BA8"/>
    <mergeCell ref="AV4:AW4"/>
    <mergeCell ref="AX4:AY4"/>
    <mergeCell ref="AZ4:BA4"/>
    <mergeCell ref="AV6:AW6"/>
    <mergeCell ref="AX6:AY6"/>
    <mergeCell ref="AZ6:BA6"/>
    <mergeCell ref="AZ5:BA5"/>
    <mergeCell ref="AZ2:BA2"/>
    <mergeCell ref="AV3:AW3"/>
    <mergeCell ref="AX3:AY3"/>
    <mergeCell ref="AR12:AS12"/>
    <mergeCell ref="AT12:AU12"/>
    <mergeCell ref="BB12:BC12"/>
    <mergeCell ref="BD12:BE12"/>
    <mergeCell ref="AZ12:BA12"/>
    <mergeCell ref="AZ11:BA11"/>
    <mergeCell ref="BB11:BC11"/>
    <mergeCell ref="BD11:BE11"/>
    <mergeCell ref="AX13:AY13"/>
    <mergeCell ref="AX12:AY12"/>
    <mergeCell ref="AV12:AW12"/>
    <mergeCell ref="AZ13:BA13"/>
    <mergeCell ref="AN9:AO9"/>
    <mergeCell ref="AP9:AQ9"/>
    <mergeCell ref="AV13:AW13"/>
    <mergeCell ref="AL13:AM13"/>
    <mergeCell ref="AN13:AO13"/>
    <mergeCell ref="AP13:AQ13"/>
    <mergeCell ref="AR13:AS13"/>
    <mergeCell ref="AT13:AU13"/>
    <mergeCell ref="AL12:AM12"/>
    <mergeCell ref="AN12:AO12"/>
    <mergeCell ref="AP12:AQ12"/>
    <mergeCell ref="AR10:AS10"/>
    <mergeCell ref="AT10:AU10"/>
    <mergeCell ref="AV9:AW9"/>
    <mergeCell ref="AV10:AW10"/>
    <mergeCell ref="AL11:AM11"/>
    <mergeCell ref="AN11:AO11"/>
    <mergeCell ref="AP11:AQ11"/>
    <mergeCell ref="AL10:AM10"/>
    <mergeCell ref="AN10:AO10"/>
    <mergeCell ref="AP10:AQ10"/>
    <mergeCell ref="AR11:AS11"/>
    <mergeCell ref="AT11:AU11"/>
    <mergeCell ref="AV11:AW11"/>
    <mergeCell ref="AF10:AG10"/>
    <mergeCell ref="AH10:AI10"/>
    <mergeCell ref="AF13:AG13"/>
    <mergeCell ref="AH13:AI13"/>
    <mergeCell ref="AJ12:AK12"/>
    <mergeCell ref="AH12:AI12"/>
    <mergeCell ref="B13:C13"/>
    <mergeCell ref="D13:E13"/>
    <mergeCell ref="F13:G13"/>
    <mergeCell ref="H13:I13"/>
    <mergeCell ref="J13:K13"/>
    <mergeCell ref="X13:Y13"/>
    <mergeCell ref="Z13:AA13"/>
    <mergeCell ref="AB13:AC13"/>
    <mergeCell ref="AD13:AE13"/>
    <mergeCell ref="N13:O13"/>
    <mergeCell ref="P13:Q13"/>
    <mergeCell ref="R13:S13"/>
    <mergeCell ref="T13:U13"/>
    <mergeCell ref="V13:W13"/>
    <mergeCell ref="B11:C11"/>
    <mergeCell ref="D11:E11"/>
    <mergeCell ref="H11:I11"/>
    <mergeCell ref="J11:K11"/>
    <mergeCell ref="X10:Y10"/>
    <mergeCell ref="Z10:AA10"/>
    <mergeCell ref="AB10:AC10"/>
    <mergeCell ref="AD10:AE10"/>
    <mergeCell ref="L10:M10"/>
    <mergeCell ref="N10:O10"/>
    <mergeCell ref="P10:Q10"/>
    <mergeCell ref="R10:S10"/>
    <mergeCell ref="T10:U10"/>
    <mergeCell ref="V10:W10"/>
    <mergeCell ref="AR9:AS9"/>
    <mergeCell ref="AT9:AU9"/>
    <mergeCell ref="B10:C10"/>
    <mergeCell ref="D10:E10"/>
    <mergeCell ref="F10:G10"/>
    <mergeCell ref="H10:I10"/>
    <mergeCell ref="J10:K10"/>
    <mergeCell ref="Z9:AA9"/>
    <mergeCell ref="AB9:AC9"/>
    <mergeCell ref="AD9:AE9"/>
    <mergeCell ref="AF9:AG9"/>
    <mergeCell ref="AH9:AI9"/>
    <mergeCell ref="AJ9:AK9"/>
    <mergeCell ref="N9:O9"/>
    <mergeCell ref="P9:Q9"/>
    <mergeCell ref="R9:S9"/>
    <mergeCell ref="T9:U9"/>
    <mergeCell ref="V9:W9"/>
    <mergeCell ref="X9:Y9"/>
    <mergeCell ref="B9:C9"/>
    <mergeCell ref="D9:E9"/>
    <mergeCell ref="F9:G9"/>
    <mergeCell ref="H9:I9"/>
    <mergeCell ref="J9:K9"/>
    <mergeCell ref="X8:Y8"/>
    <mergeCell ref="Z8:AA8"/>
    <mergeCell ref="AB8:AC8"/>
    <mergeCell ref="AD8:AE8"/>
    <mergeCell ref="AF8:AG8"/>
    <mergeCell ref="AH8:AI8"/>
    <mergeCell ref="N8:O8"/>
    <mergeCell ref="P8:Q8"/>
    <mergeCell ref="R8:S8"/>
    <mergeCell ref="T8:U8"/>
    <mergeCell ref="V8:W8"/>
    <mergeCell ref="AT7:AU7"/>
    <mergeCell ref="B8:C8"/>
    <mergeCell ref="D8:E8"/>
    <mergeCell ref="F8:G8"/>
    <mergeCell ref="H8:I8"/>
    <mergeCell ref="J8:K8"/>
    <mergeCell ref="Z7:AA7"/>
    <mergeCell ref="AB7:AC7"/>
    <mergeCell ref="AD7:AE7"/>
    <mergeCell ref="AF7:AG7"/>
    <mergeCell ref="AH7:AI7"/>
    <mergeCell ref="AJ7:AK7"/>
    <mergeCell ref="N7:O7"/>
    <mergeCell ref="P7:Q7"/>
    <mergeCell ref="R7:S7"/>
    <mergeCell ref="T7:U7"/>
    <mergeCell ref="V7:W7"/>
    <mergeCell ref="X7:Y7"/>
    <mergeCell ref="B7:C7"/>
    <mergeCell ref="D7:E7"/>
    <mergeCell ref="AN8:AO8"/>
    <mergeCell ref="AP8:AQ8"/>
    <mergeCell ref="AR8:AS8"/>
    <mergeCell ref="AT8:AU8"/>
    <mergeCell ref="AT6:AU6"/>
    <mergeCell ref="X6:Y6"/>
    <mergeCell ref="Z6:AA6"/>
    <mergeCell ref="AB6:AC6"/>
    <mergeCell ref="AD6:AE6"/>
    <mergeCell ref="AF6:AG6"/>
    <mergeCell ref="AH6:AI6"/>
    <mergeCell ref="L6:M6"/>
    <mergeCell ref="N6:O6"/>
    <mergeCell ref="P6:Q6"/>
    <mergeCell ref="R6:S6"/>
    <mergeCell ref="T6:U6"/>
    <mergeCell ref="V6:W6"/>
    <mergeCell ref="AJ6:AK6"/>
    <mergeCell ref="AL6:AM6"/>
    <mergeCell ref="AN6:AO6"/>
    <mergeCell ref="AP6:AQ6"/>
    <mergeCell ref="AR6:AS6"/>
    <mergeCell ref="AL4:AM4"/>
    <mergeCell ref="AN4:AO4"/>
    <mergeCell ref="AP4:AQ4"/>
    <mergeCell ref="AR4:AS4"/>
    <mergeCell ref="AT4:AU4"/>
    <mergeCell ref="B6:C6"/>
    <mergeCell ref="D6:E6"/>
    <mergeCell ref="F6:G6"/>
    <mergeCell ref="H6:I6"/>
    <mergeCell ref="J6:K6"/>
    <mergeCell ref="Z4:AA4"/>
    <mergeCell ref="AB4:AC4"/>
    <mergeCell ref="AD4:AE4"/>
    <mergeCell ref="AF4:AG4"/>
    <mergeCell ref="AH4:AI4"/>
    <mergeCell ref="AJ4:AK4"/>
    <mergeCell ref="N4:O4"/>
    <mergeCell ref="P4:Q4"/>
    <mergeCell ref="R4:S4"/>
    <mergeCell ref="T4:U4"/>
    <mergeCell ref="V4:W4"/>
    <mergeCell ref="X4:Y4"/>
    <mergeCell ref="B4:C4"/>
    <mergeCell ref="D4:E4"/>
    <mergeCell ref="AT3:AU3"/>
    <mergeCell ref="X3:Y3"/>
    <mergeCell ref="Z3:AA3"/>
    <mergeCell ref="AB3:AC3"/>
    <mergeCell ref="AD3:AE3"/>
    <mergeCell ref="AF3:AG3"/>
    <mergeCell ref="AH3:AI3"/>
    <mergeCell ref="L3:M3"/>
    <mergeCell ref="N3:O3"/>
    <mergeCell ref="P3:Q3"/>
    <mergeCell ref="R3:S3"/>
    <mergeCell ref="T3:U3"/>
    <mergeCell ref="V3:W3"/>
    <mergeCell ref="AJ3:AK3"/>
    <mergeCell ref="AL3:AM3"/>
    <mergeCell ref="AN3:AO3"/>
    <mergeCell ref="AP3:AQ3"/>
    <mergeCell ref="AR3:AS3"/>
    <mergeCell ref="AL2:AM2"/>
    <mergeCell ref="AN2:AO2"/>
    <mergeCell ref="AP2:AQ2"/>
    <mergeCell ref="AR2:AS2"/>
    <mergeCell ref="AT2:AU2"/>
    <mergeCell ref="B3:C3"/>
    <mergeCell ref="D3:E3"/>
    <mergeCell ref="F3:G3"/>
    <mergeCell ref="H3:I3"/>
    <mergeCell ref="J3:K3"/>
    <mergeCell ref="Z2:AA2"/>
    <mergeCell ref="AB2:AC2"/>
    <mergeCell ref="AD2:AE2"/>
    <mergeCell ref="AF2:AG2"/>
    <mergeCell ref="AH2:AI2"/>
    <mergeCell ref="AJ2:AK2"/>
    <mergeCell ref="N2:O2"/>
    <mergeCell ref="P2:Q2"/>
    <mergeCell ref="R2:S2"/>
    <mergeCell ref="T2:U2"/>
    <mergeCell ref="V2:W2"/>
    <mergeCell ref="X2:Y2"/>
    <mergeCell ref="B2:C2"/>
    <mergeCell ref="D2:E2"/>
    <mergeCell ref="F2:G2"/>
    <mergeCell ref="H2:I2"/>
    <mergeCell ref="J2:K2"/>
    <mergeCell ref="L2:M2"/>
    <mergeCell ref="F26:G26"/>
    <mergeCell ref="H26:I26"/>
    <mergeCell ref="J26:K26"/>
    <mergeCell ref="L26:M26"/>
    <mergeCell ref="F4:G4"/>
    <mergeCell ref="H4:I4"/>
    <mergeCell ref="J4:K4"/>
    <mergeCell ref="L4:M4"/>
    <mergeCell ref="F7:G7"/>
    <mergeCell ref="H7:I7"/>
    <mergeCell ref="J7:K7"/>
    <mergeCell ref="L7:M7"/>
    <mergeCell ref="L9:M9"/>
    <mergeCell ref="L8:M8"/>
    <mergeCell ref="L13:M13"/>
    <mergeCell ref="F12:G12"/>
    <mergeCell ref="H12:I12"/>
    <mergeCell ref="J12:K12"/>
    <mergeCell ref="L12:M12"/>
    <mergeCell ref="F11:G11"/>
    <mergeCell ref="N26:O26"/>
    <mergeCell ref="P26:Q26"/>
    <mergeCell ref="R26:S26"/>
    <mergeCell ref="T26:U26"/>
    <mergeCell ref="V26:W26"/>
    <mergeCell ref="X26:Y26"/>
    <mergeCell ref="Z26:AA26"/>
    <mergeCell ref="AB26:AC26"/>
    <mergeCell ref="AD26:AE26"/>
    <mergeCell ref="AF26:AG26"/>
    <mergeCell ref="AH26:AI26"/>
    <mergeCell ref="AJ26:AK26"/>
    <mergeCell ref="AL26:AM26"/>
    <mergeCell ref="AN26:AO26"/>
    <mergeCell ref="AP26:AQ26"/>
    <mergeCell ref="AR26:AS26"/>
    <mergeCell ref="AT26:AU26"/>
    <mergeCell ref="AV26:AW26"/>
    <mergeCell ref="AX26:AY26"/>
    <mergeCell ref="AZ26:BA26"/>
    <mergeCell ref="BB26:BC26"/>
    <mergeCell ref="BD26:BE26"/>
    <mergeCell ref="BF26:BG26"/>
    <mergeCell ref="BH26:BI26"/>
    <mergeCell ref="BJ26:BK26"/>
    <mergeCell ref="BL26:BM26"/>
    <mergeCell ref="BN26:BO26"/>
    <mergeCell ref="BP26:BQ26"/>
    <mergeCell ref="BR26:BS26"/>
    <mergeCell ref="BT26:BU26"/>
    <mergeCell ref="BV26:BW26"/>
    <mergeCell ref="BX26:BY26"/>
    <mergeCell ref="D27:E27"/>
    <mergeCell ref="F27:G27"/>
    <mergeCell ref="H27:I27"/>
    <mergeCell ref="J27:K27"/>
    <mergeCell ref="L27:M27"/>
    <mergeCell ref="N27:O27"/>
    <mergeCell ref="P27:Q27"/>
    <mergeCell ref="R27:S27"/>
    <mergeCell ref="T27:U27"/>
    <mergeCell ref="V27:W27"/>
    <mergeCell ref="X27:Y27"/>
    <mergeCell ref="Z27:AA27"/>
    <mergeCell ref="AB27:AC27"/>
    <mergeCell ref="AD27:AE27"/>
    <mergeCell ref="AF27:AG27"/>
    <mergeCell ref="AH27:AI27"/>
    <mergeCell ref="AJ27:AK27"/>
    <mergeCell ref="AL27:AM27"/>
    <mergeCell ref="AN27:AO27"/>
    <mergeCell ref="AP27:AQ27"/>
    <mergeCell ref="AR27:AS27"/>
    <mergeCell ref="AT27:AU27"/>
    <mergeCell ref="AV27:AW27"/>
    <mergeCell ref="AX27:AY27"/>
    <mergeCell ref="AZ27:BA27"/>
    <mergeCell ref="BB27:BC27"/>
    <mergeCell ref="BD27:BE27"/>
    <mergeCell ref="BF27:BG27"/>
    <mergeCell ref="BH27:BI27"/>
    <mergeCell ref="BJ27:BK27"/>
    <mergeCell ref="BL27:BM27"/>
    <mergeCell ref="BN27:BO27"/>
    <mergeCell ref="BP27:BQ27"/>
    <mergeCell ref="BR27:BS27"/>
    <mergeCell ref="BT27:BU27"/>
    <mergeCell ref="BV27:BW27"/>
    <mergeCell ref="BX27:BY27"/>
    <mergeCell ref="BZ7:CA7"/>
    <mergeCell ref="BZ8:CA8"/>
    <mergeCell ref="BZ9:CA9"/>
    <mergeCell ref="L11:M11"/>
    <mergeCell ref="N11:O11"/>
    <mergeCell ref="P11:Q11"/>
    <mergeCell ref="R11:S11"/>
    <mergeCell ref="B12:C12"/>
    <mergeCell ref="D12:E12"/>
    <mergeCell ref="AF12:AG12"/>
    <mergeCell ref="AD12:AE12"/>
    <mergeCell ref="AB12:AC12"/>
    <mergeCell ref="Z12:AA12"/>
    <mergeCell ref="N12:O12"/>
    <mergeCell ref="P12:Q12"/>
    <mergeCell ref="R12:S12"/>
    <mergeCell ref="T12:U12"/>
    <mergeCell ref="V12:W12"/>
    <mergeCell ref="X12:Y12"/>
    <mergeCell ref="T11:U11"/>
    <mergeCell ref="V11:W11"/>
    <mergeCell ref="AN7:AO7"/>
    <mergeCell ref="AP7:AQ7"/>
    <mergeCell ref="AR7:AS7"/>
    <mergeCell ref="BZ10:CA10"/>
    <mergeCell ref="BZ11:CA11"/>
    <mergeCell ref="BZ12:CA12"/>
    <mergeCell ref="BH11:BI11"/>
    <mergeCell ref="BN11:BO11"/>
    <mergeCell ref="BP11:BQ11"/>
    <mergeCell ref="BZ13:CA13"/>
    <mergeCell ref="CB2:CC2"/>
    <mergeCell ref="CB3:CC3"/>
    <mergeCell ref="CB4:CC4"/>
    <mergeCell ref="CB5:CC5"/>
    <mergeCell ref="CB6:CC6"/>
    <mergeCell ref="CB7:CC7"/>
    <mergeCell ref="CB8:CC8"/>
    <mergeCell ref="CB9:CC9"/>
    <mergeCell ref="CB10:CC10"/>
    <mergeCell ref="CB11:CC11"/>
    <mergeCell ref="CB12:CC12"/>
    <mergeCell ref="CB13:CC13"/>
    <mergeCell ref="BZ2:CA2"/>
    <mergeCell ref="BZ3:CA3"/>
    <mergeCell ref="BZ4:CA4"/>
    <mergeCell ref="BZ5:CA5"/>
    <mergeCell ref="BZ6:CA6"/>
  </mergeCells>
  <phoneticPr fontId="2"/>
  <pageMargins left="0.7" right="0.7" top="0.75" bottom="0.75" header="0.3" footer="0.3"/>
  <drawing r:id="rId1"/>
  <legacy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5276C0-3AE0-4B08-9E9B-6E4739B334D3}">
  <dimension ref="A1"/>
  <sheetViews>
    <sheetView topLeftCell="A5" zoomScale="70" zoomScaleNormal="70" workbookViewId="0">
      <selection activeCell="R47" sqref="R47"/>
    </sheetView>
  </sheetViews>
  <sheetFormatPr defaultColWidth="8.09765625" defaultRowHeight="13.2"/>
  <cols>
    <col min="1" max="16384" width="8.09765625" style="91"/>
  </cols>
  <sheetData/>
  <phoneticPr fontId="2"/>
  <pageMargins left="0.75" right="0.75" top="1" bottom="1" header="0.51200000000000001" footer="0.51200000000000001"/>
  <pageSetup paperSize="9" orientation="portrait" r:id="rId1"/>
  <headerFooter alignWithMargins="0"/>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126721-0C5F-4677-A05E-300BFCBBE7D1}">
  <dimension ref="A1"/>
  <sheetViews>
    <sheetView topLeftCell="A43" workbookViewId="0">
      <selection activeCell="AK47" sqref="AK47"/>
    </sheetView>
  </sheetViews>
  <sheetFormatPr defaultRowHeight="18"/>
  <sheetData/>
  <phoneticPr fontId="2"/>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B99F28-DCB7-496D-8ABB-618DAE74AE7E}">
  <dimension ref="P79:P84"/>
  <sheetViews>
    <sheetView topLeftCell="A10" workbookViewId="0">
      <selection activeCell="AD17" sqref="AD17"/>
    </sheetView>
  </sheetViews>
  <sheetFormatPr defaultRowHeight="18"/>
  <sheetData>
    <row r="79" spans="16:16">
      <c r="P79" t="s">
        <v>124</v>
      </c>
    </row>
    <row r="80" spans="16:16">
      <c r="P80" t="s">
        <v>125</v>
      </c>
    </row>
    <row r="81" spans="16:16">
      <c r="P81" t="s">
        <v>126</v>
      </c>
    </row>
    <row r="82" spans="16:16">
      <c r="P82" t="s">
        <v>127</v>
      </c>
    </row>
    <row r="83" spans="16:16">
      <c r="P83" t="s">
        <v>128</v>
      </c>
    </row>
    <row r="84" spans="16:16">
      <c r="P84" t="s">
        <v>129</v>
      </c>
    </row>
  </sheetData>
  <phoneticPr fontId="2"/>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887005-DFA9-4FF2-B01C-CA2585B85FA5}">
  <dimension ref="A1"/>
  <sheetViews>
    <sheetView topLeftCell="A2" workbookViewId="0">
      <selection activeCell="Y18" sqref="Y18"/>
    </sheetView>
  </sheetViews>
  <sheetFormatPr defaultRowHeight="18"/>
  <sheetData/>
  <phoneticPr fontId="2"/>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2F2E35-A29E-4278-8E50-103EA7CACEE9}">
  <dimension ref="A1"/>
  <sheetViews>
    <sheetView workbookViewId="0">
      <selection activeCell="B2" sqref="B2"/>
    </sheetView>
  </sheetViews>
  <sheetFormatPr defaultRowHeight="18"/>
  <sheetData/>
  <phoneticPr fontId="2"/>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FDBEAD-AF35-4DDF-BF01-097CD3035670}">
  <dimension ref="B2:N21"/>
  <sheetViews>
    <sheetView showGridLines="0" topLeftCell="A19" zoomScale="85" zoomScaleNormal="85" workbookViewId="0">
      <selection activeCell="N37" sqref="N37"/>
    </sheetView>
  </sheetViews>
  <sheetFormatPr defaultRowHeight="18"/>
  <sheetData>
    <row r="2" spans="2:11" ht="19.8">
      <c r="B2" s="92" t="s">
        <v>115</v>
      </c>
      <c r="G2" s="92" t="s">
        <v>116</v>
      </c>
    </row>
    <row r="3" spans="2:11">
      <c r="G3" t="s">
        <v>117</v>
      </c>
      <c r="K3" t="s">
        <v>118</v>
      </c>
    </row>
    <row r="20" spans="2:14" ht="19.8">
      <c r="B20" s="92" t="s">
        <v>119</v>
      </c>
      <c r="G20" s="92" t="s">
        <v>120</v>
      </c>
      <c r="N20" s="92" t="s">
        <v>121</v>
      </c>
    </row>
    <row r="21" spans="2:14">
      <c r="G21" t="s">
        <v>117</v>
      </c>
      <c r="K21" t="s">
        <v>118</v>
      </c>
    </row>
  </sheetData>
  <phoneticPr fontId="2"/>
  <pageMargins left="0.7" right="0.7" top="0.75" bottom="0.75" header="0.3" footer="0.3"/>
  <pageSetup paperSize="9"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D9468E-3029-463E-A3D1-8DE963C8FA7B}">
  <dimension ref="A1"/>
  <sheetViews>
    <sheetView zoomScale="40" zoomScaleNormal="40" workbookViewId="0">
      <selection activeCell="Y62" sqref="Y62"/>
    </sheetView>
  </sheetViews>
  <sheetFormatPr defaultColWidth="8.09765625" defaultRowHeight="13.2"/>
  <cols>
    <col min="1" max="16384" width="8.09765625" style="91"/>
  </cols>
  <sheetData/>
  <phoneticPr fontId="2"/>
  <pageMargins left="0.75" right="0.75" top="1" bottom="1" header="0.51200000000000001" footer="0.51200000000000001"/>
  <pageSetup paperSize="9" orientation="portrait" r:id="rId1"/>
  <headerFooter alignWithMargins="0"/>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BC51E1-69E5-4C7B-8930-10AFE50AADA3}">
  <dimension ref="A1"/>
  <sheetViews>
    <sheetView topLeftCell="A7" workbookViewId="0">
      <selection activeCell="D29" sqref="D29"/>
    </sheetView>
  </sheetViews>
  <sheetFormatPr defaultColWidth="9" defaultRowHeight="18"/>
  <cols>
    <col min="1" max="16384" width="9" style="8"/>
  </cols>
  <sheetData/>
  <phoneticPr fontId="2"/>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A95977-027A-4AF4-A0E4-A4EA6CDE96A3}">
  <dimension ref="A1"/>
  <sheetViews>
    <sheetView topLeftCell="A7" zoomScale="85" zoomScaleNormal="85" workbookViewId="0">
      <selection activeCell="V22" sqref="V22"/>
    </sheetView>
  </sheetViews>
  <sheetFormatPr defaultColWidth="9" defaultRowHeight="18"/>
  <cols>
    <col min="1" max="16384" width="9" style="8"/>
  </cols>
  <sheetData/>
  <phoneticPr fontId="2"/>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54FD06-001D-4814-A72B-767E318417FF}">
  <dimension ref="A1"/>
  <sheetViews>
    <sheetView zoomScale="40" zoomScaleNormal="40" workbookViewId="0">
      <selection activeCell="K68" sqref="K68"/>
    </sheetView>
  </sheetViews>
  <sheetFormatPr defaultColWidth="8.09765625" defaultRowHeight="13.2"/>
  <cols>
    <col min="1" max="16384" width="8.09765625" style="9"/>
  </cols>
  <sheetData/>
  <phoneticPr fontId="2"/>
  <pageMargins left="0.75" right="0.75" top="1" bottom="1" header="0.51200000000000001" footer="0.51200000000000001"/>
  <pageSetup paperSize="9" orientation="portrait" r:id="rId1"/>
  <headerFooter alignWithMargins="0"/>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16</vt:i4>
      </vt:variant>
    </vt:vector>
  </HeadingPairs>
  <TitlesOfParts>
    <vt:vector size="16" baseType="lpstr">
      <vt:lpstr>報告書</vt:lpstr>
      <vt:lpstr>定性分析結果</vt:lpstr>
      <vt:lpstr>定量分析結果</vt:lpstr>
      <vt:lpstr>SDSより</vt:lpstr>
      <vt:lpstr>詰り部写真4.13</vt:lpstr>
      <vt:lpstr>発煙硫酸受け入れﾗｲﾝ 結晶除去確認(4.13) </vt:lpstr>
      <vt:lpstr>詰まりフロー</vt:lpstr>
      <vt:lpstr>受入れライン変更非定常</vt:lpstr>
      <vt:lpstr>発煙硫酸受け入れﾗｲﾝ</vt:lpstr>
      <vt:lpstr>対策会議以降資料→</vt:lpstr>
      <vt:lpstr>20230323　議事録</vt:lpstr>
      <vt:lpstr>ＵＬ原料発注・廃硫酸_3月</vt:lpstr>
      <vt:lpstr>蒸気加温貫通非定常</vt:lpstr>
      <vt:lpstr>作業スケジュール(見直し4.4)</vt:lpstr>
      <vt:lpstr>発煙硫酸受け入れﾗｲﾝ つまり確認(4.4)</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旭化成グループ</dc:creator>
  <cp:lastModifiedBy>旭化成グループ</cp:lastModifiedBy>
  <cp:lastPrinted>2023-04-13T06:32:57Z</cp:lastPrinted>
  <dcterms:created xsi:type="dcterms:W3CDTF">2021-07-27T02:58:26Z</dcterms:created>
  <dcterms:modified xsi:type="dcterms:W3CDTF">2023-06-13T09:14:09Z</dcterms:modified>
</cp:coreProperties>
</file>